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465" activeTab="6"/>
  </bookViews>
  <sheets>
    <sheet name="Ben J" sheetId="1" r:id="rId1"/>
    <sheet name="Pup J" sheetId="2" r:id="rId2"/>
    <sheet name="Min J" sheetId="3" r:id="rId3"/>
    <sheet name="Ben M" sheetId="4" r:id="rId4"/>
    <sheet name="Pup M" sheetId="5" r:id="rId5"/>
    <sheet name="Min M" sheetId="6" r:id="rId6"/>
    <sheet name="Sheet4" sheetId="7" r:id="rId7"/>
  </sheets>
  <definedNames/>
  <calcPr fullCalcOnLoad="1"/>
</workbook>
</file>

<file path=xl/sharedStrings.xml><?xml version="1.0" encoding="utf-8"?>
<sst xmlns="http://schemas.openxmlformats.org/spreadsheetml/2006/main" count="741" uniqueCount="409">
  <si>
    <t>Ben jongens</t>
  </si>
  <si>
    <t>Naam</t>
  </si>
  <si>
    <t>Geboorte</t>
  </si>
  <si>
    <t>Club</t>
  </si>
  <si>
    <t>Nr</t>
  </si>
  <si>
    <t>60M</t>
  </si>
  <si>
    <t>60ET</t>
  </si>
  <si>
    <t>1000M</t>
  </si>
  <si>
    <t>VER</t>
  </si>
  <si>
    <t>HOOG</t>
  </si>
  <si>
    <t>KOGEL</t>
  </si>
  <si>
    <t>HOCKEY</t>
  </si>
  <si>
    <t>TOT</t>
  </si>
  <si>
    <t>DP</t>
  </si>
  <si>
    <t>ATOT</t>
  </si>
  <si>
    <t>Bal Jaan</t>
  </si>
  <si>
    <t>ACBR</t>
  </si>
  <si>
    <t>3.39.50</t>
  </si>
  <si>
    <t>Cantens Fabio</t>
  </si>
  <si>
    <t>4.26.2</t>
  </si>
  <si>
    <t>Corluy Sam</t>
  </si>
  <si>
    <t>AVKA</t>
  </si>
  <si>
    <t>4.05.11</t>
  </si>
  <si>
    <t>LIER</t>
  </si>
  <si>
    <t>Dierckx Yannick</t>
  </si>
  <si>
    <t>3.48.33</t>
  </si>
  <si>
    <t>Gryp Karl</t>
  </si>
  <si>
    <t>3.58.7</t>
  </si>
  <si>
    <t>Heylen Robbert</t>
  </si>
  <si>
    <t>3.55.37</t>
  </si>
  <si>
    <t>Janssens Robbe</t>
  </si>
  <si>
    <t>4.01.18</t>
  </si>
  <si>
    <t>KAPE</t>
  </si>
  <si>
    <t>Maes Jan</t>
  </si>
  <si>
    <t>5.06.3</t>
  </si>
  <si>
    <t>SGOL</t>
  </si>
  <si>
    <t xml:space="preserve">Peeters Dries </t>
  </si>
  <si>
    <t>3.37.15</t>
  </si>
  <si>
    <t>ESAK</t>
  </si>
  <si>
    <t>Temmerman Toby</t>
  </si>
  <si>
    <t>4.17.13</t>
  </si>
  <si>
    <t>Van den Heurck Jan</t>
  </si>
  <si>
    <t>4.39.34</t>
  </si>
  <si>
    <t>Vermeulen Ben</t>
  </si>
  <si>
    <t>4.23.81</t>
  </si>
  <si>
    <t>Vermeulen Lander</t>
  </si>
  <si>
    <t>3.50.34</t>
  </si>
  <si>
    <t>Verschueren Arne</t>
  </si>
  <si>
    <t>4.04.41</t>
  </si>
  <si>
    <t>Walscharts Brent</t>
  </si>
  <si>
    <t>4.03.7</t>
  </si>
  <si>
    <t>Weemaes Senne</t>
  </si>
  <si>
    <t>4.15.13</t>
  </si>
  <si>
    <t>Wuyts Alec</t>
  </si>
  <si>
    <t>4.17.40</t>
  </si>
  <si>
    <t>Pup jongens</t>
  </si>
  <si>
    <t>GJ</t>
  </si>
  <si>
    <t>60H</t>
  </si>
  <si>
    <t>60HET</t>
  </si>
  <si>
    <t>DISC</t>
  </si>
  <si>
    <t>Bardyn Sebastian</t>
  </si>
  <si>
    <t>3.36.76</t>
  </si>
  <si>
    <t>Cambier Maxim</t>
  </si>
  <si>
    <t>4.17.58</t>
  </si>
  <si>
    <t>De Rycke Vince</t>
  </si>
  <si>
    <t>3.22.49</t>
  </si>
  <si>
    <t>Eykens Rémy</t>
  </si>
  <si>
    <t>Folens Joren</t>
  </si>
  <si>
    <t>3.40.87</t>
  </si>
  <si>
    <t>Heylen Maarten</t>
  </si>
  <si>
    <t>3.39.79</t>
  </si>
  <si>
    <t>Hiele Tobias</t>
  </si>
  <si>
    <t>3.55.6</t>
  </si>
  <si>
    <t>Hiele Wannes</t>
  </si>
  <si>
    <t>3.36.67</t>
  </si>
  <si>
    <t>3.46.7</t>
  </si>
  <si>
    <t>Janssens Benjamin</t>
  </si>
  <si>
    <t>3.32.05</t>
  </si>
  <si>
    <t>Lefeber Nathan</t>
  </si>
  <si>
    <t>4.05.03</t>
  </si>
  <si>
    <t>Maes Stijn</t>
  </si>
  <si>
    <t>3.46.49</t>
  </si>
  <si>
    <t>Michielsen Lars</t>
  </si>
  <si>
    <t>3.35.2</t>
  </si>
  <si>
    <t>Neegers Jonas</t>
  </si>
  <si>
    <t>3.52.77</t>
  </si>
  <si>
    <t>Neegers Wout</t>
  </si>
  <si>
    <t>3.57.43</t>
  </si>
  <si>
    <t>Orlans Quinten</t>
  </si>
  <si>
    <t>3.54.97</t>
  </si>
  <si>
    <t>Raaffels Corneel</t>
  </si>
  <si>
    <t>3.49.90</t>
  </si>
  <si>
    <t>Richter Jordi</t>
  </si>
  <si>
    <t>4.21.45</t>
  </si>
  <si>
    <t>Roeffaers Gilles</t>
  </si>
  <si>
    <t>3.30.11</t>
  </si>
  <si>
    <t>Van Bragt Robrecht</t>
  </si>
  <si>
    <t>3.45.89</t>
  </si>
  <si>
    <t>Van De Vijver Lorenzo</t>
  </si>
  <si>
    <t>3.49.4</t>
  </si>
  <si>
    <t>Van Den Eynden Jordi</t>
  </si>
  <si>
    <t>3.27.08</t>
  </si>
  <si>
    <t>Van Thillo Glenn</t>
  </si>
  <si>
    <t>4.09.1</t>
  </si>
  <si>
    <t>Vanagtmael Jelle</t>
  </si>
  <si>
    <t>3.57.2</t>
  </si>
  <si>
    <t>Verbert Tom</t>
  </si>
  <si>
    <t>3.32.89</t>
  </si>
  <si>
    <t>Verhulst Christophe</t>
  </si>
  <si>
    <t>4.10.3</t>
  </si>
  <si>
    <t>Vermeulen Jochem</t>
  </si>
  <si>
    <t>3.29.71</t>
  </si>
  <si>
    <t>Vermeulen Niels</t>
  </si>
  <si>
    <t>3.58.47</t>
  </si>
  <si>
    <t>Vloeberghs Bjorn</t>
  </si>
  <si>
    <t>4.21.21</t>
  </si>
  <si>
    <t>Wuyts Matthias</t>
  </si>
  <si>
    <t>4.45.45</t>
  </si>
  <si>
    <t>Min jongens</t>
  </si>
  <si>
    <t>80ET</t>
  </si>
  <si>
    <t>80H</t>
  </si>
  <si>
    <t>80HET</t>
  </si>
  <si>
    <t>150 ET</t>
  </si>
  <si>
    <t>SPEER</t>
  </si>
  <si>
    <t>Cambier Stefan</t>
  </si>
  <si>
    <t>4.18.8</t>
  </si>
  <si>
    <t>De Backer Manuel</t>
  </si>
  <si>
    <t>3.06.99</t>
  </si>
  <si>
    <t>De Bie Jelle</t>
  </si>
  <si>
    <t>3.41.56</t>
  </si>
  <si>
    <t>Denis Simon</t>
  </si>
  <si>
    <t>2.58.84</t>
  </si>
  <si>
    <t>Devrieze David</t>
  </si>
  <si>
    <t>4.12.2</t>
  </si>
  <si>
    <t>Dirckx Bram</t>
  </si>
  <si>
    <t>3.38.45</t>
  </si>
  <si>
    <t>Emmerechts Greg</t>
  </si>
  <si>
    <t>3.46.6</t>
  </si>
  <si>
    <t>Fierens Tomas</t>
  </si>
  <si>
    <t>Heylen Evert</t>
  </si>
  <si>
    <t>3.38.92</t>
  </si>
  <si>
    <t>Hiele Robin</t>
  </si>
  <si>
    <t>3.15.3</t>
  </si>
  <si>
    <t>Jacobs Vincent</t>
  </si>
  <si>
    <t>3.26.2</t>
  </si>
  <si>
    <t>Kakota Michee Jozef</t>
  </si>
  <si>
    <t>3.40.4</t>
  </si>
  <si>
    <t>Luyts Stijn</t>
  </si>
  <si>
    <t>Roose Thomas</t>
  </si>
  <si>
    <t>3.54.23</t>
  </si>
  <si>
    <t>Smellenbergh Wout</t>
  </si>
  <si>
    <t>4.37.4</t>
  </si>
  <si>
    <t>Van Boven Jordy</t>
  </si>
  <si>
    <t>3.55.18</t>
  </si>
  <si>
    <t>Van Laer Marnix</t>
  </si>
  <si>
    <t>3.31.3</t>
  </si>
  <si>
    <t>Vanagtmael Sam</t>
  </si>
  <si>
    <t>3.34.6</t>
  </si>
  <si>
    <t>Vercauteren Jari</t>
  </si>
  <si>
    <t>3.40.8</t>
  </si>
  <si>
    <t>Verheyden Stef</t>
  </si>
  <si>
    <t>4.09.3</t>
  </si>
  <si>
    <t>Vinck Sam</t>
  </si>
  <si>
    <t>3.26.1</t>
  </si>
  <si>
    <t>Weemaes Arne</t>
  </si>
  <si>
    <t>3.25.97</t>
  </si>
  <si>
    <t>Ben meisjes</t>
  </si>
  <si>
    <t>Mariën Maja</t>
  </si>
  <si>
    <t>3.57.16</t>
  </si>
  <si>
    <t>Vanderbruggen Pauline</t>
  </si>
  <si>
    <t>3.49.35</t>
  </si>
  <si>
    <t>Matthysen Laura</t>
  </si>
  <si>
    <t>3.57.83</t>
  </si>
  <si>
    <t>Nijsen Kim</t>
  </si>
  <si>
    <t>4.01.22</t>
  </si>
  <si>
    <t>Geussens Lore</t>
  </si>
  <si>
    <t>00</t>
  </si>
  <si>
    <t>4.17.7</t>
  </si>
  <si>
    <t>Van de Vijver Caro</t>
  </si>
  <si>
    <t>4.29.38</t>
  </si>
  <si>
    <t>Dictus Jorien</t>
  </si>
  <si>
    <t>4.06.80</t>
  </si>
  <si>
    <t>Van Loenhout Lora</t>
  </si>
  <si>
    <t>4.04.72</t>
  </si>
  <si>
    <t>De Roeck Robine</t>
  </si>
  <si>
    <t>4.02.48</t>
  </si>
  <si>
    <t>Baetens Rani</t>
  </si>
  <si>
    <t>4.21.1</t>
  </si>
  <si>
    <t>van Doninck Ymen</t>
  </si>
  <si>
    <t>4.32.19</t>
  </si>
  <si>
    <t>Vanagtmael Ianthe</t>
  </si>
  <si>
    <t>4.16.52</t>
  </si>
  <si>
    <t>Crets Amy</t>
  </si>
  <si>
    <t>4.37.41</t>
  </si>
  <si>
    <t>Samoy Ameline</t>
  </si>
  <si>
    <t>4.17.09</t>
  </si>
  <si>
    <t>De Belder Ine</t>
  </si>
  <si>
    <t>4.35.09</t>
  </si>
  <si>
    <t>Lauwers Charlotte</t>
  </si>
  <si>
    <t>4.45.23</t>
  </si>
  <si>
    <t>Van Thillo Kathleen</t>
  </si>
  <si>
    <t>4.30.02</t>
  </si>
  <si>
    <t>Meersman Dorien</t>
  </si>
  <si>
    <t>4.33.54</t>
  </si>
  <si>
    <t>Erkelens Dorien</t>
  </si>
  <si>
    <t>5.08.83</t>
  </si>
  <si>
    <t xml:space="preserve">Ruts Leen </t>
  </si>
  <si>
    <t>4.36.48</t>
  </si>
  <si>
    <t>Nyssen Tessa</t>
  </si>
  <si>
    <t>02</t>
  </si>
  <si>
    <t>0</t>
  </si>
  <si>
    <t>4.32.62</t>
  </si>
  <si>
    <t>Vanthillo Cordulle</t>
  </si>
  <si>
    <t>01</t>
  </si>
  <si>
    <t>5.04.5</t>
  </si>
  <si>
    <t>Lambrechts Fleur</t>
  </si>
  <si>
    <t>5.02.8</t>
  </si>
  <si>
    <t>Van Stokkum Eline</t>
  </si>
  <si>
    <t>4.13.3</t>
  </si>
  <si>
    <t>Van Besouw Emilie</t>
  </si>
  <si>
    <t>4.47.9</t>
  </si>
  <si>
    <t>Lemmens Fien</t>
  </si>
  <si>
    <t>Peymen Anouk</t>
  </si>
  <si>
    <t>4.46.5</t>
  </si>
  <si>
    <t>Vermeulen Heleen</t>
  </si>
  <si>
    <t>Kennis Silke</t>
  </si>
  <si>
    <t>Van Hooijdonk Cato</t>
  </si>
  <si>
    <t>Bruwerie Margo</t>
  </si>
  <si>
    <t>Daeleman Manu</t>
  </si>
  <si>
    <t>Van Wynsberghe Rosalie</t>
  </si>
  <si>
    <t>De Peuter Freya</t>
  </si>
  <si>
    <t>Wouters Leen</t>
  </si>
  <si>
    <t>Bax Anouk</t>
  </si>
  <si>
    <t>Van Landeghem Lenka</t>
  </si>
  <si>
    <t>5.42.5</t>
  </si>
  <si>
    <t>Bervoets Stien</t>
  </si>
  <si>
    <t>Van de Velde Ilka</t>
  </si>
  <si>
    <t>Agten Ine</t>
  </si>
  <si>
    <t>Fieuws Saar</t>
  </si>
  <si>
    <t>Lier</t>
  </si>
  <si>
    <t>Pup meisjes</t>
  </si>
  <si>
    <t>Couckuyt Paulien</t>
  </si>
  <si>
    <t>3.23.6</t>
  </si>
  <si>
    <t>Michielsen Floor</t>
  </si>
  <si>
    <t>3.21.9</t>
  </si>
  <si>
    <t>Laurent Daphne</t>
  </si>
  <si>
    <t>3.30.65</t>
  </si>
  <si>
    <t>Heynderickx Lotte</t>
  </si>
  <si>
    <t>3.24.59</t>
  </si>
  <si>
    <t>Van Laer Emma</t>
  </si>
  <si>
    <t>3.37.52</t>
  </si>
  <si>
    <t>Akkermans Lize</t>
  </si>
  <si>
    <t>3.35.23</t>
  </si>
  <si>
    <t>Horemans Annelies</t>
  </si>
  <si>
    <t>3.35.17</t>
  </si>
  <si>
    <t>Lemmens Dorien</t>
  </si>
  <si>
    <t>3.44.68</t>
  </si>
  <si>
    <t>De Rooy Eva</t>
  </si>
  <si>
    <t>3.32.11</t>
  </si>
  <si>
    <t>Mortiers Lio</t>
  </si>
  <si>
    <t>3.36.78</t>
  </si>
  <si>
    <t>Hanssens Marie</t>
  </si>
  <si>
    <t>3.41.79</t>
  </si>
  <si>
    <t>Peeters Katelijne</t>
  </si>
  <si>
    <t>3.50.0</t>
  </si>
  <si>
    <t>Nyssen Fiona</t>
  </si>
  <si>
    <t>3.49.15</t>
  </si>
  <si>
    <t>Bal Loran</t>
  </si>
  <si>
    <t>3.40.24</t>
  </si>
  <si>
    <t>Pinxteren Lynn</t>
  </si>
  <si>
    <t>4.13.22</t>
  </si>
  <si>
    <t>Van Loon Jolien</t>
  </si>
  <si>
    <t>5.11.6</t>
  </si>
  <si>
    <t>Verheyden Sara</t>
  </si>
  <si>
    <t>4.12.0</t>
  </si>
  <si>
    <t>Schellekens Gelisa</t>
  </si>
  <si>
    <t>4.05.77</t>
  </si>
  <si>
    <t>Denis Jolien</t>
  </si>
  <si>
    <t>3.40.46</t>
  </si>
  <si>
    <t>Van de Vreken Joke</t>
  </si>
  <si>
    <t>3.54.12</t>
  </si>
  <si>
    <t>Lauwers Jolien</t>
  </si>
  <si>
    <t>4.19.36</t>
  </si>
  <si>
    <t>Jacobs Eline</t>
  </si>
  <si>
    <t>4.16.28</t>
  </si>
  <si>
    <t>Arras Anki</t>
  </si>
  <si>
    <t>4.12.45</t>
  </si>
  <si>
    <t>Schelkens Laura</t>
  </si>
  <si>
    <t>4.10.19</t>
  </si>
  <si>
    <t>Carpentier Steffi</t>
  </si>
  <si>
    <t>N A</t>
  </si>
  <si>
    <t>4.17.5</t>
  </si>
  <si>
    <t>Coenraerds Tiba</t>
  </si>
  <si>
    <t>4.22.8</t>
  </si>
  <si>
    <t>Schelkens Lyndsey</t>
  </si>
  <si>
    <t>4.47.45</t>
  </si>
  <si>
    <t>Crets Ashley</t>
  </si>
  <si>
    <t>4.39.92</t>
  </si>
  <si>
    <t>Utens Nina</t>
  </si>
  <si>
    <t>4.15.54</t>
  </si>
  <si>
    <t>Peymen Laura</t>
  </si>
  <si>
    <t>5.00.48</t>
  </si>
  <si>
    <t>Van Springel Birte</t>
  </si>
  <si>
    <t>4.00.38</t>
  </si>
  <si>
    <t>Lybeer Andrea</t>
  </si>
  <si>
    <t>4.26.55</t>
  </si>
  <si>
    <t>Van Dijck Lauke</t>
  </si>
  <si>
    <t>3.56.92</t>
  </si>
  <si>
    <t>Peirelinck Judith</t>
  </si>
  <si>
    <t>Beniest Aline</t>
  </si>
  <si>
    <t>4.00.3</t>
  </si>
  <si>
    <t>Stevens Uti</t>
  </si>
  <si>
    <t>Van Doninck Eline</t>
  </si>
  <si>
    <t>Van Hooijdonk Aline</t>
  </si>
  <si>
    <t>Cleiren Sofie</t>
  </si>
  <si>
    <t>4.25.89</t>
  </si>
  <si>
    <t>Hermans Faith</t>
  </si>
  <si>
    <t>4.52.50</t>
  </si>
  <si>
    <t>Van Beneden lisa</t>
  </si>
  <si>
    <t>Wouters Fien</t>
  </si>
  <si>
    <t>Broos Sarah</t>
  </si>
  <si>
    <t>De Vos Treesje</t>
  </si>
  <si>
    <t>Broeckx Ellen</t>
  </si>
  <si>
    <t>Noorts Lena</t>
  </si>
  <si>
    <t>Min meisjes</t>
  </si>
  <si>
    <t>Hermans Ine</t>
  </si>
  <si>
    <t>3.24.4</t>
  </si>
  <si>
    <t>Folens Merel</t>
  </si>
  <si>
    <t>3.22.87</t>
  </si>
  <si>
    <t>Van Hoofstat Annelies</t>
  </si>
  <si>
    <t>3.46.1</t>
  </si>
  <si>
    <t>Pompen Ilke</t>
  </si>
  <si>
    <t>3.11.83</t>
  </si>
  <si>
    <t>Talloen Louise</t>
  </si>
  <si>
    <t>3.33.76</t>
  </si>
  <si>
    <t>Boeykens Lien</t>
  </si>
  <si>
    <t>3.19.81</t>
  </si>
  <si>
    <t>De Winter Jolien</t>
  </si>
  <si>
    <t>3.27.0</t>
  </si>
  <si>
    <t>Acke Britt</t>
  </si>
  <si>
    <t>3.48.38</t>
  </si>
  <si>
    <t>Vercammen Sofie</t>
  </si>
  <si>
    <t>4.00.2</t>
  </si>
  <si>
    <t>Van Bragt Sofie</t>
  </si>
  <si>
    <t>3.41.89</t>
  </si>
  <si>
    <t>Uyttendaele Eva</t>
  </si>
  <si>
    <t>3.46.10</t>
  </si>
  <si>
    <t>Eykens Renee</t>
  </si>
  <si>
    <t>3.13.5</t>
  </si>
  <si>
    <t>Van Herck Britt</t>
  </si>
  <si>
    <t>3.44.2</t>
  </si>
  <si>
    <t>Hanssens Annelies</t>
  </si>
  <si>
    <t>3.19.5</t>
  </si>
  <si>
    <t>Goossens Annechien</t>
  </si>
  <si>
    <t>3.46.5</t>
  </si>
  <si>
    <t>Samoy Alexine</t>
  </si>
  <si>
    <t>3.43.50</t>
  </si>
  <si>
    <t>De Schutter Nathalie</t>
  </si>
  <si>
    <t>Pinxteren Kim</t>
  </si>
  <si>
    <t>3.45.7</t>
  </si>
  <si>
    <t xml:space="preserve">Boen Lauren </t>
  </si>
  <si>
    <t>3.43.7</t>
  </si>
  <si>
    <t>Vermeulen Ilke</t>
  </si>
  <si>
    <t>3.45.63</t>
  </si>
  <si>
    <t>Van Campen Axelle</t>
  </si>
  <si>
    <t>Crets Kemberly</t>
  </si>
  <si>
    <t>4.05.55</t>
  </si>
  <si>
    <t>Indigne Marie</t>
  </si>
  <si>
    <t>3.48.7</t>
  </si>
  <si>
    <t>Nagels Lotte</t>
  </si>
  <si>
    <t>4.41.8</t>
  </si>
  <si>
    <t>Beckstedde Ellen</t>
  </si>
  <si>
    <t>3.40.81</t>
  </si>
  <si>
    <t>Simons Larissa</t>
  </si>
  <si>
    <t>3.34.93</t>
  </si>
  <si>
    <t>Baetens Donja</t>
  </si>
  <si>
    <t>3.42.00</t>
  </si>
  <si>
    <t>Willems Fien</t>
  </si>
  <si>
    <t>4.02.3</t>
  </si>
  <si>
    <t>De Rijcke Karo</t>
  </si>
  <si>
    <t>Lauwers Yoline</t>
  </si>
  <si>
    <t>3.53.7</t>
  </si>
  <si>
    <t>Verhelst Sanne</t>
  </si>
  <si>
    <t>Verstappe Silke</t>
  </si>
  <si>
    <t>4.09.6</t>
  </si>
  <si>
    <t>Verhoeven Hannelore</t>
  </si>
  <si>
    <t>4.00.6</t>
  </si>
  <si>
    <t>Marissen Boke</t>
  </si>
  <si>
    <t>4.21.3</t>
  </si>
  <si>
    <t>Maes Tanoë</t>
  </si>
  <si>
    <t>Tampère Hanne</t>
  </si>
  <si>
    <t>Lamarque Anke</t>
  </si>
  <si>
    <t>3.45.4</t>
  </si>
  <si>
    <t>Van Hooijdonk Charlotte</t>
  </si>
  <si>
    <t>De Beukeleer Maite</t>
  </si>
  <si>
    <t>Van den Berghe Xenia</t>
  </si>
  <si>
    <t>Andries Jasmine</t>
  </si>
  <si>
    <t>Lybeer Sigrid</t>
  </si>
  <si>
    <t>Van Eynde Fleur</t>
  </si>
  <si>
    <t>3.48.5</t>
  </si>
  <si>
    <t>Van der Eycken Kaat</t>
  </si>
  <si>
    <t>NA</t>
  </si>
  <si>
    <t>BENJAMINS MEISJES</t>
  </si>
  <si>
    <t>BENJAMINS JONGENS</t>
  </si>
  <si>
    <t>PUPILLEN MEISJES</t>
  </si>
  <si>
    <t>PUPILLEN JONGENS</t>
  </si>
  <si>
    <t>MINIEMEN MEISJES</t>
  </si>
  <si>
    <t>MINIEMEN JONGENS</t>
  </si>
  <si>
    <t>ALGEMEEN KLASSEMENT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</si>
</sst>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/>
      <protection hidden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 applyProtection="1">
      <alignment horizontal="center"/>
      <protection hidden="1"/>
    </xf>
    <xf numFmtId="2" fontId="1" fillId="0" borderId="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2" fontId="1" fillId="0" borderId="9" xfId="0" applyNumberFormat="1" applyFont="1" applyFill="1" applyBorder="1" applyAlignment="1" applyProtection="1">
      <alignment horizontal="center"/>
      <protection hidden="1"/>
    </xf>
    <xf numFmtId="164" fontId="1" fillId="0" borderId="9" xfId="0" applyNumberFormat="1" applyFont="1" applyFill="1" applyBorder="1" applyAlignment="1" applyProtection="1">
      <alignment horizontal="center"/>
      <protection hidden="1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/>
      <protection hidden="1"/>
    </xf>
    <xf numFmtId="2" fontId="1" fillId="0" borderId="14" xfId="0" applyNumberFormat="1" applyFont="1" applyFill="1" applyBorder="1" applyAlignment="1" applyProtection="1">
      <alignment horizontal="center"/>
      <protection hidden="1"/>
    </xf>
    <xf numFmtId="2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/>
      <protection hidden="1"/>
    </xf>
    <xf numFmtId="1" fontId="1" fillId="0" borderId="2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1" fontId="1" fillId="0" borderId="9" xfId="0" applyNumberFormat="1" applyFont="1" applyFill="1" applyBorder="1" applyAlignment="1" applyProtection="1">
      <alignment horizontal="center"/>
      <protection hidden="1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2" borderId="10" xfId="0" applyFont="1" applyFill="1" applyBorder="1" applyAlignment="1">
      <alignment horizontal="left"/>
    </xf>
    <xf numFmtId="0" fontId="1" fillId="0" borderId="0" xfId="0" applyFont="1" applyBorder="1" applyAlignment="1" applyProtection="1">
      <alignment/>
      <protection hidden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 applyProtection="1">
      <alignment horizontal="center"/>
      <protection hidden="1"/>
    </xf>
    <xf numFmtId="2" fontId="1" fillId="0" borderId="14" xfId="0" applyNumberFormat="1" applyFont="1" applyBorder="1" applyAlignment="1" applyProtection="1">
      <alignment horizontal="center"/>
      <protection hidden="1"/>
    </xf>
    <xf numFmtId="1" fontId="1" fillId="0" borderId="14" xfId="0" applyNumberFormat="1" applyFont="1" applyFill="1" applyBorder="1" applyAlignment="1" applyProtection="1">
      <alignment horizontal="center"/>
      <protection hidden="1"/>
    </xf>
    <xf numFmtId="1" fontId="1" fillId="0" borderId="15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>
      <alignment horizontal="left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164" fontId="1" fillId="0" borderId="21" xfId="0" applyNumberFormat="1" applyFont="1" applyFill="1" applyBorder="1" applyAlignment="1" applyProtection="1">
      <alignment horizontal="center"/>
      <protection hidden="1"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24" xfId="0" applyFont="1" applyBorder="1" applyAlignment="1" applyProtection="1">
      <alignment/>
      <protection hidden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28" xfId="0" applyNumberFormat="1" applyFont="1" applyFill="1" applyBorder="1" applyAlignment="1" applyProtection="1">
      <alignment horizontal="center"/>
      <protection hidden="1"/>
    </xf>
    <xf numFmtId="1" fontId="1" fillId="0" borderId="26" xfId="0" applyNumberFormat="1" applyFont="1" applyBorder="1" applyAlignment="1">
      <alignment horizontal="center"/>
    </xf>
    <xf numFmtId="2" fontId="1" fillId="0" borderId="26" xfId="0" applyNumberFormat="1" applyFont="1" applyFill="1" applyBorder="1" applyAlignment="1" applyProtection="1">
      <alignment horizontal="center"/>
      <protection hidden="1"/>
    </xf>
    <xf numFmtId="164" fontId="1" fillId="0" borderId="2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1" fillId="0" borderId="26" xfId="0" applyNumberFormat="1" applyFont="1" applyFill="1" applyBorder="1" applyAlignment="1" applyProtection="1">
      <alignment horizontal="center"/>
      <protection hidden="1"/>
    </xf>
    <xf numFmtId="2" fontId="1" fillId="0" borderId="26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2" xfId="0" applyNumberFormat="1" applyFont="1" applyBorder="1" applyAlignment="1" applyProtection="1">
      <alignment horizontal="center"/>
      <protection hidden="1"/>
    </xf>
    <xf numFmtId="1" fontId="1" fillId="0" borderId="30" xfId="0" applyNumberFormat="1" applyFont="1" applyFill="1" applyBorder="1" applyAlignment="1" applyProtection="1">
      <alignment horizontal="center"/>
      <protection hidden="1"/>
    </xf>
    <xf numFmtId="2" fontId="1" fillId="0" borderId="30" xfId="0" applyNumberFormat="1" applyFont="1" applyFill="1" applyBorder="1" applyAlignment="1" applyProtection="1">
      <alignment horizontal="center"/>
      <protection hidden="1"/>
    </xf>
    <xf numFmtId="164" fontId="1" fillId="0" borderId="30" xfId="0" applyNumberFormat="1" applyFont="1" applyFill="1" applyBorder="1" applyAlignment="1" applyProtection="1">
      <alignment horizontal="center"/>
      <protection hidden="1"/>
    </xf>
    <xf numFmtId="2" fontId="1" fillId="0" borderId="30" xfId="0" applyNumberFormat="1" applyFont="1" applyBorder="1" applyAlignment="1">
      <alignment horizontal="center"/>
    </xf>
    <xf numFmtId="0" fontId="1" fillId="0" borderId="30" xfId="0" applyFont="1" applyFill="1" applyBorder="1" applyAlignment="1">
      <alignment/>
    </xf>
    <xf numFmtId="2" fontId="1" fillId="0" borderId="30" xfId="0" applyNumberFormat="1" applyFont="1" applyBorder="1" applyAlignment="1" applyProtection="1">
      <alignment horizontal="center"/>
      <protection hidden="1"/>
    </xf>
    <xf numFmtId="1" fontId="1" fillId="0" borderId="30" xfId="0" applyNumberFormat="1" applyFont="1" applyBorder="1" applyAlignment="1" applyProtection="1">
      <alignment horizontal="center"/>
      <protection hidden="1"/>
    </xf>
    <xf numFmtId="1" fontId="1" fillId="0" borderId="31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/>
      <protection hidden="1"/>
    </xf>
    <xf numFmtId="164" fontId="1" fillId="0" borderId="21" xfId="0" applyNumberFormat="1" applyFont="1" applyBorder="1" applyAlignment="1" applyProtection="1">
      <alignment horizontal="center"/>
      <protection hidden="1"/>
    </xf>
    <xf numFmtId="164" fontId="1" fillId="0" borderId="19" xfId="0" applyNumberFormat="1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>
      <alignment/>
    </xf>
    <xf numFmtId="1" fontId="1" fillId="0" borderId="19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hidden="1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4" fontId="1" fillId="0" borderId="36" xfId="0" applyNumberFormat="1" applyFont="1" applyFill="1" applyBorder="1" applyAlignment="1" applyProtection="1">
      <alignment horizontal="center"/>
      <protection hidden="1"/>
    </xf>
    <xf numFmtId="1" fontId="1" fillId="0" borderId="34" xfId="0" applyNumberFormat="1" applyFont="1" applyFill="1" applyBorder="1" applyAlignment="1" applyProtection="1">
      <alignment horizontal="center"/>
      <protection hidden="1"/>
    </xf>
    <xf numFmtId="2" fontId="1" fillId="0" borderId="34" xfId="0" applyNumberFormat="1" applyFont="1" applyFill="1" applyBorder="1" applyAlignment="1" applyProtection="1">
      <alignment horizontal="center"/>
      <protection hidden="1"/>
    </xf>
    <xf numFmtId="164" fontId="1" fillId="0" borderId="34" xfId="0" applyNumberFormat="1" applyFont="1" applyFill="1" applyBorder="1" applyAlignment="1" applyProtection="1">
      <alignment horizontal="center"/>
      <protection hidden="1"/>
    </xf>
    <xf numFmtId="2" fontId="1" fillId="0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1" fontId="1" fillId="0" borderId="35" xfId="0" applyNumberFormat="1" applyFont="1" applyFill="1" applyBorder="1" applyAlignment="1" applyProtection="1">
      <alignment horizontal="center"/>
      <protection hidden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37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Fill="1" applyBorder="1" applyAlignment="1" applyProtection="1">
      <alignment horizontal="center"/>
      <protection hidden="1"/>
    </xf>
    <xf numFmtId="2" fontId="1" fillId="0" borderId="6" xfId="0" applyNumberFormat="1" applyFont="1" applyFill="1" applyBorder="1" applyAlignment="1" applyProtection="1">
      <alignment horizontal="center"/>
      <protection hidden="1"/>
    </xf>
    <xf numFmtId="164" fontId="1" fillId="0" borderId="6" xfId="0" applyNumberFormat="1" applyFont="1" applyFill="1" applyBorder="1" applyAlignment="1" applyProtection="1">
      <alignment horizontal="center"/>
      <protection hidden="1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2" fontId="1" fillId="0" borderId="6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1" fontId="1" fillId="0" borderId="7" xfId="0" applyNumberFormat="1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/>
    </xf>
    <xf numFmtId="1" fontId="1" fillId="4" borderId="9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Alignment="1" applyProtection="1">
      <alignment/>
      <protection hidden="1"/>
    </xf>
    <xf numFmtId="2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/>
    </xf>
    <xf numFmtId="0" fontId="1" fillId="4" borderId="9" xfId="0" applyFont="1" applyFill="1" applyBorder="1" applyAlignment="1">
      <alignment horizontal="right"/>
    </xf>
    <xf numFmtId="1" fontId="1" fillId="0" borderId="38" xfId="0" applyNumberFormat="1" applyFont="1" applyFill="1" applyBorder="1" applyAlignment="1" applyProtection="1">
      <alignment/>
      <protection hidden="1"/>
    </xf>
    <xf numFmtId="0" fontId="1" fillId="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workbookViewId="0" topLeftCell="A1">
      <selection activeCell="A16" sqref="A16:IV16"/>
    </sheetView>
  </sheetViews>
  <sheetFormatPr defaultColWidth="9.140625" defaultRowHeight="12.75"/>
  <cols>
    <col min="1" max="1" width="3.00390625" style="5" bestFit="1" customWidth="1"/>
    <col min="2" max="2" width="19.7109375" style="33" bestFit="1" customWidth="1"/>
    <col min="3" max="3" width="8.28125" style="4" bestFit="1" customWidth="1"/>
    <col min="4" max="4" width="5.7109375" style="4" bestFit="1" customWidth="1"/>
    <col min="5" max="5" width="5.00390625" style="4" bestFit="1" customWidth="1"/>
    <col min="6" max="6" width="4.421875" style="4" bestFit="1" customWidth="1"/>
    <col min="7" max="7" width="4.8515625" style="4" bestFit="1" customWidth="1"/>
    <col min="8" max="8" width="5.421875" style="4" bestFit="1" customWidth="1"/>
    <col min="9" max="9" width="4.8515625" style="4" bestFit="1" customWidth="1"/>
    <col min="10" max="10" width="6.8515625" style="4" customWidth="1"/>
    <col min="11" max="11" width="4.8515625" style="4" bestFit="1" customWidth="1"/>
    <col min="12" max="12" width="4.421875" style="4" bestFit="1" customWidth="1"/>
    <col min="13" max="13" width="4.00390625" style="4" bestFit="1" customWidth="1"/>
    <col min="14" max="14" width="6.140625" style="4" bestFit="1" customWidth="1"/>
    <col min="15" max="15" width="4.8515625" style="4" bestFit="1" customWidth="1"/>
    <col min="16" max="16" width="6.8515625" style="4" bestFit="1" customWidth="1"/>
    <col min="17" max="17" width="4.00390625" style="4" bestFit="1" customWidth="1"/>
    <col min="18" max="18" width="8.140625" style="4" bestFit="1" customWidth="1"/>
    <col min="19" max="19" width="4.8515625" style="4" bestFit="1" customWidth="1"/>
    <col min="20" max="20" width="5.00390625" style="4" bestFit="1" customWidth="1"/>
    <col min="21" max="21" width="4.00390625" style="4" bestFit="1" customWidth="1"/>
    <col min="22" max="22" width="5.28125" style="4" bestFit="1" customWidth="1"/>
    <col min="23" max="16384" width="9.140625" style="5" customWidth="1"/>
  </cols>
  <sheetData>
    <row r="1" spans="1:22" ht="12">
      <c r="A1" s="1"/>
      <c r="B1" s="2" t="s">
        <v>0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thickBot="1">
      <c r="A2" s="1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 thickBot="1">
      <c r="A3" s="1"/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11" t="s">
        <v>10</v>
      </c>
      <c r="Q3" s="11"/>
      <c r="R3" s="11" t="s">
        <v>11</v>
      </c>
      <c r="S3" s="11"/>
      <c r="T3" s="11" t="s">
        <v>12</v>
      </c>
      <c r="U3" s="11" t="s">
        <v>13</v>
      </c>
      <c r="V3" s="12" t="s">
        <v>14</v>
      </c>
    </row>
    <row r="4" spans="1:22" ht="13.5" customHeight="1">
      <c r="A4" s="1">
        <v>1</v>
      </c>
      <c r="B4" s="13" t="s">
        <v>36</v>
      </c>
      <c r="C4" s="14">
        <v>99</v>
      </c>
      <c r="D4" s="14" t="s">
        <v>16</v>
      </c>
      <c r="E4" s="15">
        <v>417</v>
      </c>
      <c r="F4" s="16">
        <v>9.7</v>
      </c>
      <c r="G4" s="17"/>
      <c r="H4" s="18">
        <v>9.64</v>
      </c>
      <c r="I4" s="17">
        <v>505</v>
      </c>
      <c r="J4" s="14" t="s">
        <v>37</v>
      </c>
      <c r="K4" s="17">
        <v>566</v>
      </c>
      <c r="L4" s="19">
        <v>3.62</v>
      </c>
      <c r="M4" s="20">
        <v>267</v>
      </c>
      <c r="N4" s="19">
        <v>1.15</v>
      </c>
      <c r="O4" s="20">
        <v>323</v>
      </c>
      <c r="P4" s="18">
        <v>7.93</v>
      </c>
      <c r="Q4" s="20">
        <v>409</v>
      </c>
      <c r="R4" s="18">
        <v>27.97</v>
      </c>
      <c r="S4" s="20">
        <v>254</v>
      </c>
      <c r="T4" s="20">
        <f aca="true" t="shared" si="0" ref="T4:T20">SUM(G4,I4,K4,M4,O4,Q4,S4)</f>
        <v>2324</v>
      </c>
      <c r="U4" s="14">
        <v>300</v>
      </c>
      <c r="V4" s="21">
        <f aca="true" t="shared" si="1" ref="V4:V20">T4+U4</f>
        <v>2624</v>
      </c>
    </row>
    <row r="5" spans="1:22" ht="13.5" customHeight="1">
      <c r="A5" s="1">
        <v>2</v>
      </c>
      <c r="B5" s="13" t="s">
        <v>24</v>
      </c>
      <c r="C5" s="14">
        <v>99</v>
      </c>
      <c r="D5" s="14" t="s">
        <v>21</v>
      </c>
      <c r="E5" s="15">
        <v>896</v>
      </c>
      <c r="F5" s="16">
        <v>10.3</v>
      </c>
      <c r="G5" s="17"/>
      <c r="H5" s="18">
        <v>10.09</v>
      </c>
      <c r="I5" s="17">
        <v>404</v>
      </c>
      <c r="J5" s="14" t="s">
        <v>25</v>
      </c>
      <c r="K5" s="17">
        <v>476</v>
      </c>
      <c r="L5" s="19">
        <v>3.25</v>
      </c>
      <c r="M5" s="20">
        <v>189</v>
      </c>
      <c r="N5" s="19">
        <v>1</v>
      </c>
      <c r="O5" s="20">
        <v>194</v>
      </c>
      <c r="P5" s="18">
        <v>7.71</v>
      </c>
      <c r="Q5" s="20">
        <v>394</v>
      </c>
      <c r="R5" s="18">
        <v>29.38</v>
      </c>
      <c r="S5" s="20">
        <v>272</v>
      </c>
      <c r="T5" s="20">
        <f t="shared" si="0"/>
        <v>1929</v>
      </c>
      <c r="U5" s="14">
        <v>300</v>
      </c>
      <c r="V5" s="21">
        <f t="shared" si="1"/>
        <v>2229</v>
      </c>
    </row>
    <row r="6" spans="1:22" ht="13.5" customHeight="1">
      <c r="A6" s="1">
        <v>3</v>
      </c>
      <c r="B6" s="13" t="s">
        <v>15</v>
      </c>
      <c r="C6" s="14">
        <v>0</v>
      </c>
      <c r="D6" s="14" t="s">
        <v>16</v>
      </c>
      <c r="E6" s="15">
        <v>418</v>
      </c>
      <c r="F6" s="16">
        <v>10.4</v>
      </c>
      <c r="G6" s="17"/>
      <c r="H6" s="18">
        <v>10.62</v>
      </c>
      <c r="I6" s="17">
        <v>299</v>
      </c>
      <c r="J6" s="14" t="s">
        <v>17</v>
      </c>
      <c r="K6" s="17">
        <v>546</v>
      </c>
      <c r="L6" s="19">
        <v>3.26</v>
      </c>
      <c r="M6" s="20">
        <v>191</v>
      </c>
      <c r="N6" s="19">
        <v>1.05</v>
      </c>
      <c r="O6" s="20">
        <v>235</v>
      </c>
      <c r="P6" s="18">
        <v>6.51</v>
      </c>
      <c r="Q6" s="20">
        <v>314</v>
      </c>
      <c r="R6" s="18">
        <v>22.31</v>
      </c>
      <c r="S6" s="20">
        <v>181</v>
      </c>
      <c r="T6" s="20">
        <f>SUM(G6,I6,K6,M6,O6,Q6,S6)</f>
        <v>1766</v>
      </c>
      <c r="U6" s="14">
        <v>350</v>
      </c>
      <c r="V6" s="21">
        <f>T6+U6</f>
        <v>2116</v>
      </c>
    </row>
    <row r="7" spans="1:22" ht="13.5" customHeight="1">
      <c r="A7" s="1">
        <v>4</v>
      </c>
      <c r="B7" s="13" t="s">
        <v>26</v>
      </c>
      <c r="C7" s="14">
        <v>99</v>
      </c>
      <c r="D7" s="14" t="s">
        <v>21</v>
      </c>
      <c r="E7" s="15">
        <v>490</v>
      </c>
      <c r="F7" s="16">
        <v>10.3</v>
      </c>
      <c r="G7" s="17"/>
      <c r="H7" s="18">
        <v>10.43</v>
      </c>
      <c r="I7" s="17">
        <v>335</v>
      </c>
      <c r="J7" s="14" t="s">
        <v>27</v>
      </c>
      <c r="K7" s="17">
        <v>400</v>
      </c>
      <c r="L7" s="19">
        <v>3.25</v>
      </c>
      <c r="M7" s="20">
        <v>189</v>
      </c>
      <c r="N7" s="19">
        <v>1.05</v>
      </c>
      <c r="O7" s="20">
        <v>235</v>
      </c>
      <c r="P7" s="18">
        <v>7.44</v>
      </c>
      <c r="Q7" s="20">
        <v>376</v>
      </c>
      <c r="R7" s="18">
        <v>22.64</v>
      </c>
      <c r="S7" s="20">
        <v>185</v>
      </c>
      <c r="T7" s="20">
        <f t="shared" si="0"/>
        <v>1720</v>
      </c>
      <c r="U7" s="14">
        <v>300</v>
      </c>
      <c r="V7" s="21">
        <f t="shared" si="1"/>
        <v>2020</v>
      </c>
    </row>
    <row r="8" spans="1:22" ht="13.5" customHeight="1">
      <c r="A8" s="1">
        <v>5</v>
      </c>
      <c r="B8" s="13" t="s">
        <v>45</v>
      </c>
      <c r="C8" s="14">
        <v>99</v>
      </c>
      <c r="D8" s="14" t="s">
        <v>32</v>
      </c>
      <c r="E8" s="15">
        <v>145</v>
      </c>
      <c r="F8" s="16">
        <v>10.4</v>
      </c>
      <c r="G8" s="17">
        <v>295</v>
      </c>
      <c r="H8" s="18">
        <v>10.67</v>
      </c>
      <c r="I8" s="17"/>
      <c r="J8" s="14" t="s">
        <v>46</v>
      </c>
      <c r="K8" s="17">
        <v>461</v>
      </c>
      <c r="L8" s="19">
        <v>3.25</v>
      </c>
      <c r="M8" s="20">
        <v>189</v>
      </c>
      <c r="N8" s="19">
        <v>0.95</v>
      </c>
      <c r="O8" s="20">
        <v>156</v>
      </c>
      <c r="P8" s="18">
        <v>6.86</v>
      </c>
      <c r="Q8" s="20">
        <v>338</v>
      </c>
      <c r="R8" s="18">
        <v>26.42</v>
      </c>
      <c r="S8" s="20">
        <v>234</v>
      </c>
      <c r="T8" s="20">
        <f t="shared" si="0"/>
        <v>1673</v>
      </c>
      <c r="U8" s="14">
        <v>250</v>
      </c>
      <c r="V8" s="21">
        <f t="shared" si="1"/>
        <v>1923</v>
      </c>
    </row>
    <row r="9" spans="1:22" ht="13.5" customHeight="1">
      <c r="A9" s="1">
        <v>6</v>
      </c>
      <c r="B9" s="13" t="s">
        <v>30</v>
      </c>
      <c r="C9" s="14">
        <v>0</v>
      </c>
      <c r="D9" s="14" t="s">
        <v>21</v>
      </c>
      <c r="E9" s="15">
        <v>655</v>
      </c>
      <c r="F9" s="16">
        <v>10.7</v>
      </c>
      <c r="G9" s="17"/>
      <c r="H9" s="18">
        <v>10.58</v>
      </c>
      <c r="I9" s="17">
        <v>306</v>
      </c>
      <c r="J9" s="14" t="s">
        <v>31</v>
      </c>
      <c r="K9" s="17">
        <v>382</v>
      </c>
      <c r="L9" s="19">
        <v>3.1</v>
      </c>
      <c r="M9" s="20">
        <v>160</v>
      </c>
      <c r="N9" s="19">
        <v>1.05</v>
      </c>
      <c r="O9" s="20">
        <v>235</v>
      </c>
      <c r="P9" s="18">
        <v>7.47</v>
      </c>
      <c r="Q9" s="20">
        <v>378</v>
      </c>
      <c r="R9" s="18">
        <v>19.73</v>
      </c>
      <c r="S9" s="20">
        <v>148</v>
      </c>
      <c r="T9" s="20">
        <f t="shared" si="0"/>
        <v>1609</v>
      </c>
      <c r="U9" s="14">
        <v>300</v>
      </c>
      <c r="V9" s="21">
        <f t="shared" si="1"/>
        <v>1909</v>
      </c>
    </row>
    <row r="10" spans="1:22" ht="13.5" customHeight="1">
      <c r="A10" s="1">
        <v>7</v>
      </c>
      <c r="B10" s="13" t="s">
        <v>28</v>
      </c>
      <c r="C10" s="14">
        <v>0</v>
      </c>
      <c r="D10" s="14" t="s">
        <v>23</v>
      </c>
      <c r="E10" s="15">
        <v>641</v>
      </c>
      <c r="F10" s="16">
        <v>10.9</v>
      </c>
      <c r="G10" s="17"/>
      <c r="H10" s="18">
        <v>10.49</v>
      </c>
      <c r="I10" s="17">
        <v>323</v>
      </c>
      <c r="J10" s="14" t="s">
        <v>29</v>
      </c>
      <c r="K10" s="17">
        <v>424</v>
      </c>
      <c r="L10" s="19">
        <v>3.14</v>
      </c>
      <c r="M10" s="20">
        <v>168</v>
      </c>
      <c r="N10" s="19">
        <v>0.9</v>
      </c>
      <c r="O10" s="20">
        <v>119</v>
      </c>
      <c r="P10" s="18">
        <v>6.36</v>
      </c>
      <c r="Q10" s="20">
        <v>305</v>
      </c>
      <c r="R10" s="18">
        <v>21.03</v>
      </c>
      <c r="S10" s="20">
        <v>165</v>
      </c>
      <c r="T10" s="20">
        <f t="shared" si="0"/>
        <v>1504</v>
      </c>
      <c r="U10" s="14">
        <v>300</v>
      </c>
      <c r="V10" s="21">
        <f t="shared" si="1"/>
        <v>1804</v>
      </c>
    </row>
    <row r="11" spans="1:22" ht="13.5" customHeight="1">
      <c r="A11" s="1">
        <v>8</v>
      </c>
      <c r="B11" s="13" t="s">
        <v>39</v>
      </c>
      <c r="C11" s="14">
        <v>1</v>
      </c>
      <c r="D11" s="14" t="s">
        <v>32</v>
      </c>
      <c r="E11" s="15">
        <v>1529</v>
      </c>
      <c r="F11" s="16">
        <v>0</v>
      </c>
      <c r="G11" s="17"/>
      <c r="H11" s="18">
        <v>10.28</v>
      </c>
      <c r="I11" s="17">
        <v>365</v>
      </c>
      <c r="J11" s="14" t="s">
        <v>40</v>
      </c>
      <c r="K11" s="17">
        <v>279</v>
      </c>
      <c r="L11" s="19">
        <v>3.19</v>
      </c>
      <c r="M11" s="20">
        <v>177</v>
      </c>
      <c r="N11" s="19">
        <v>0.85</v>
      </c>
      <c r="O11" s="20">
        <v>86</v>
      </c>
      <c r="P11" s="18">
        <v>6.96</v>
      </c>
      <c r="Q11" s="20">
        <v>344</v>
      </c>
      <c r="R11" s="18">
        <v>22.66</v>
      </c>
      <c r="S11" s="20">
        <v>185</v>
      </c>
      <c r="T11" s="20">
        <f t="shared" si="0"/>
        <v>1436</v>
      </c>
      <c r="U11" s="14">
        <v>300</v>
      </c>
      <c r="V11" s="21">
        <f t="shared" si="1"/>
        <v>1736</v>
      </c>
    </row>
    <row r="12" spans="1:22" ht="13.5" customHeight="1">
      <c r="A12" s="1">
        <v>9</v>
      </c>
      <c r="B12" s="13" t="s">
        <v>49</v>
      </c>
      <c r="C12" s="14">
        <v>99</v>
      </c>
      <c r="D12" s="14" t="s">
        <v>21</v>
      </c>
      <c r="E12" s="15">
        <v>864</v>
      </c>
      <c r="F12" s="16">
        <v>10.8</v>
      </c>
      <c r="G12" s="17"/>
      <c r="H12" s="18">
        <v>10.73</v>
      </c>
      <c r="I12" s="17">
        <v>279</v>
      </c>
      <c r="J12" s="14" t="s">
        <v>50</v>
      </c>
      <c r="K12" s="17">
        <v>365</v>
      </c>
      <c r="L12" s="19">
        <v>3.19</v>
      </c>
      <c r="M12" s="20">
        <v>177</v>
      </c>
      <c r="N12" s="19">
        <v>0.95</v>
      </c>
      <c r="O12" s="20">
        <v>156</v>
      </c>
      <c r="P12" s="18">
        <v>6.2</v>
      </c>
      <c r="Q12" s="20">
        <v>294</v>
      </c>
      <c r="R12" s="18">
        <v>19.27</v>
      </c>
      <c r="S12" s="20">
        <v>142</v>
      </c>
      <c r="T12" s="20">
        <f t="shared" si="0"/>
        <v>1413</v>
      </c>
      <c r="U12" s="14">
        <v>300</v>
      </c>
      <c r="V12" s="21">
        <f t="shared" si="1"/>
        <v>1713</v>
      </c>
    </row>
    <row r="13" spans="1:22" ht="13.5" customHeight="1">
      <c r="A13" s="1">
        <v>10</v>
      </c>
      <c r="B13" s="13" t="s">
        <v>53</v>
      </c>
      <c r="C13" s="14">
        <v>99</v>
      </c>
      <c r="D13" s="14" t="s">
        <v>23</v>
      </c>
      <c r="E13" s="15">
        <v>706</v>
      </c>
      <c r="F13" s="16">
        <v>10.6</v>
      </c>
      <c r="G13" s="17"/>
      <c r="H13" s="18">
        <v>10.53</v>
      </c>
      <c r="I13" s="17">
        <v>315</v>
      </c>
      <c r="J13" s="14" t="s">
        <v>54</v>
      </c>
      <c r="K13" s="17">
        <v>278</v>
      </c>
      <c r="L13" s="19">
        <v>2.99</v>
      </c>
      <c r="M13" s="20">
        <v>139</v>
      </c>
      <c r="N13" s="19">
        <v>0.9</v>
      </c>
      <c r="O13" s="20">
        <v>119</v>
      </c>
      <c r="P13" s="18">
        <v>7.08</v>
      </c>
      <c r="Q13" s="20">
        <v>352</v>
      </c>
      <c r="R13" s="18">
        <v>23.18</v>
      </c>
      <c r="S13" s="20">
        <v>192</v>
      </c>
      <c r="T13" s="20">
        <f t="shared" si="0"/>
        <v>1395</v>
      </c>
      <c r="U13" s="14">
        <v>300</v>
      </c>
      <c r="V13" s="21">
        <f t="shared" si="1"/>
        <v>1695</v>
      </c>
    </row>
    <row r="14" spans="1:22" ht="13.5" customHeight="1">
      <c r="A14" s="1">
        <v>11</v>
      </c>
      <c r="B14" s="13" t="s">
        <v>20</v>
      </c>
      <c r="C14" s="14">
        <v>99</v>
      </c>
      <c r="D14" s="14" t="s">
        <v>21</v>
      </c>
      <c r="E14" s="15">
        <v>491</v>
      </c>
      <c r="F14" s="16">
        <v>11.5</v>
      </c>
      <c r="G14" s="17"/>
      <c r="H14" s="18">
        <v>10.96</v>
      </c>
      <c r="I14" s="17">
        <v>239</v>
      </c>
      <c r="J14" s="14" t="s">
        <v>22</v>
      </c>
      <c r="K14" s="17">
        <v>356</v>
      </c>
      <c r="L14" s="19">
        <v>2.94</v>
      </c>
      <c r="M14" s="20">
        <v>130</v>
      </c>
      <c r="N14" s="19">
        <v>0.9</v>
      </c>
      <c r="O14" s="20">
        <v>119</v>
      </c>
      <c r="P14" s="18">
        <v>6.12</v>
      </c>
      <c r="Q14" s="20">
        <v>289</v>
      </c>
      <c r="R14" s="18">
        <v>12.73</v>
      </c>
      <c r="S14" s="20">
        <v>61</v>
      </c>
      <c r="T14" s="20">
        <f t="shared" si="0"/>
        <v>1194</v>
      </c>
      <c r="U14" s="14">
        <v>300</v>
      </c>
      <c r="V14" s="21">
        <f t="shared" si="1"/>
        <v>1494</v>
      </c>
    </row>
    <row r="15" spans="1:22" ht="13.5" customHeight="1">
      <c r="A15" s="1">
        <v>12</v>
      </c>
      <c r="B15" s="13" t="s">
        <v>43</v>
      </c>
      <c r="C15" s="14">
        <v>0</v>
      </c>
      <c r="D15" s="14" t="s">
        <v>21</v>
      </c>
      <c r="E15" s="15">
        <v>689</v>
      </c>
      <c r="F15" s="16">
        <v>10.9</v>
      </c>
      <c r="G15" s="17">
        <v>209</v>
      </c>
      <c r="H15" s="18">
        <v>11.25</v>
      </c>
      <c r="I15" s="17"/>
      <c r="J15" s="14" t="s">
        <v>44</v>
      </c>
      <c r="K15" s="17">
        <v>241</v>
      </c>
      <c r="L15" s="19">
        <v>2.87</v>
      </c>
      <c r="M15" s="20">
        <v>118</v>
      </c>
      <c r="N15" s="19">
        <v>0.85</v>
      </c>
      <c r="O15" s="20">
        <v>86</v>
      </c>
      <c r="P15" s="18">
        <v>6.11</v>
      </c>
      <c r="Q15" s="20">
        <v>288</v>
      </c>
      <c r="R15" s="18">
        <v>19.58</v>
      </c>
      <c r="S15" s="20">
        <v>146</v>
      </c>
      <c r="T15" s="20">
        <f t="shared" si="0"/>
        <v>1088</v>
      </c>
      <c r="U15" s="14">
        <v>300</v>
      </c>
      <c r="V15" s="21">
        <f t="shared" si="1"/>
        <v>1388</v>
      </c>
    </row>
    <row r="16" spans="1:22" ht="13.5" customHeight="1">
      <c r="A16" s="1">
        <v>13</v>
      </c>
      <c r="B16" s="13" t="s">
        <v>47</v>
      </c>
      <c r="C16" s="14">
        <v>1</v>
      </c>
      <c r="D16" s="14" t="s">
        <v>23</v>
      </c>
      <c r="E16" s="15">
        <v>1739</v>
      </c>
      <c r="F16" s="16">
        <v>11.5</v>
      </c>
      <c r="G16" s="17"/>
      <c r="H16" s="18">
        <v>11.3</v>
      </c>
      <c r="I16" s="17">
        <v>185</v>
      </c>
      <c r="J16" s="14" t="s">
        <v>48</v>
      </c>
      <c r="K16" s="17">
        <v>360</v>
      </c>
      <c r="L16" s="19">
        <v>2.66</v>
      </c>
      <c r="M16" s="20">
        <v>83</v>
      </c>
      <c r="N16" s="19">
        <v>0.7</v>
      </c>
      <c r="O16" s="20">
        <v>30</v>
      </c>
      <c r="P16" s="18">
        <v>5.7</v>
      </c>
      <c r="Q16" s="20">
        <v>261</v>
      </c>
      <c r="R16" s="18">
        <v>19.67</v>
      </c>
      <c r="S16" s="20">
        <v>147</v>
      </c>
      <c r="T16" s="20">
        <f t="shared" si="0"/>
        <v>1066</v>
      </c>
      <c r="U16" s="14">
        <v>300</v>
      </c>
      <c r="V16" s="21">
        <f t="shared" si="1"/>
        <v>1366</v>
      </c>
    </row>
    <row r="17" spans="1:22" ht="13.5" customHeight="1">
      <c r="A17" s="1">
        <v>14</v>
      </c>
      <c r="B17" s="13" t="s">
        <v>41</v>
      </c>
      <c r="C17" s="14">
        <v>1</v>
      </c>
      <c r="D17" s="14" t="s">
        <v>23</v>
      </c>
      <c r="E17" s="15">
        <v>1740</v>
      </c>
      <c r="F17" s="16">
        <v>11.2</v>
      </c>
      <c r="G17" s="17"/>
      <c r="H17" s="18">
        <v>10.89</v>
      </c>
      <c r="I17" s="17">
        <v>250</v>
      </c>
      <c r="J17" s="14" t="s">
        <v>42</v>
      </c>
      <c r="K17" s="17">
        <v>161</v>
      </c>
      <c r="L17" s="19">
        <v>2.85</v>
      </c>
      <c r="M17" s="20">
        <v>115</v>
      </c>
      <c r="N17" s="19">
        <v>0.85</v>
      </c>
      <c r="O17" s="20">
        <v>86</v>
      </c>
      <c r="P17" s="18">
        <v>5.61</v>
      </c>
      <c r="Q17" s="20">
        <v>255</v>
      </c>
      <c r="R17" s="18">
        <v>13.52</v>
      </c>
      <c r="S17" s="20">
        <v>71</v>
      </c>
      <c r="T17" s="20">
        <f t="shared" si="0"/>
        <v>938</v>
      </c>
      <c r="U17" s="14">
        <v>300</v>
      </c>
      <c r="V17" s="21">
        <f t="shared" si="1"/>
        <v>1238</v>
      </c>
    </row>
    <row r="18" spans="1:22" ht="13.5" customHeight="1">
      <c r="A18" s="1">
        <v>15</v>
      </c>
      <c r="B18" s="13" t="s">
        <v>51</v>
      </c>
      <c r="C18" s="14">
        <v>0</v>
      </c>
      <c r="D18" s="14" t="s">
        <v>21</v>
      </c>
      <c r="E18" s="15">
        <v>1793</v>
      </c>
      <c r="F18" s="16">
        <v>12</v>
      </c>
      <c r="G18" s="17"/>
      <c r="H18" s="18">
        <v>11.62</v>
      </c>
      <c r="I18" s="17">
        <v>140</v>
      </c>
      <c r="J18" s="14" t="s">
        <v>52</v>
      </c>
      <c r="K18" s="17">
        <v>291</v>
      </c>
      <c r="L18" s="19">
        <v>2.65</v>
      </c>
      <c r="M18" s="20">
        <v>82</v>
      </c>
      <c r="N18" s="19">
        <v>0.8</v>
      </c>
      <c r="O18" s="20">
        <v>55</v>
      </c>
      <c r="P18" s="18">
        <v>3.6</v>
      </c>
      <c r="Q18" s="20">
        <v>126</v>
      </c>
      <c r="R18" s="18">
        <v>18.08</v>
      </c>
      <c r="S18" s="20">
        <v>127</v>
      </c>
      <c r="T18" s="20">
        <f t="shared" si="0"/>
        <v>821</v>
      </c>
      <c r="U18" s="14">
        <v>350</v>
      </c>
      <c r="V18" s="21">
        <f t="shared" si="1"/>
        <v>1171</v>
      </c>
    </row>
    <row r="19" spans="1:22" s="22" customFormat="1" ht="13.5" customHeight="1">
      <c r="A19" s="1">
        <v>16</v>
      </c>
      <c r="B19" s="13" t="s">
        <v>18</v>
      </c>
      <c r="C19" s="14">
        <v>99</v>
      </c>
      <c r="D19" s="14" t="s">
        <v>16</v>
      </c>
      <c r="E19" s="15">
        <v>437</v>
      </c>
      <c r="F19" s="16">
        <v>11.2</v>
      </c>
      <c r="G19" s="17">
        <v>164</v>
      </c>
      <c r="H19" s="18">
        <v>11.58</v>
      </c>
      <c r="I19" s="17"/>
      <c r="J19" s="14" t="s">
        <v>19</v>
      </c>
      <c r="K19" s="17">
        <v>227</v>
      </c>
      <c r="L19" s="19">
        <v>2.85</v>
      </c>
      <c r="M19" s="20">
        <v>115</v>
      </c>
      <c r="N19" s="19">
        <v>0.95</v>
      </c>
      <c r="O19" s="20">
        <v>156</v>
      </c>
      <c r="P19" s="18">
        <v>4.86</v>
      </c>
      <c r="Q19" s="20">
        <v>207</v>
      </c>
      <c r="R19" s="18">
        <v>11.62</v>
      </c>
      <c r="S19" s="20">
        <v>47</v>
      </c>
      <c r="T19" s="20">
        <f t="shared" si="0"/>
        <v>916</v>
      </c>
      <c r="U19" s="14">
        <v>250</v>
      </c>
      <c r="V19" s="21">
        <f t="shared" si="1"/>
        <v>1166</v>
      </c>
    </row>
    <row r="20" spans="1:24" ht="13.5" customHeight="1">
      <c r="A20" s="1">
        <v>17</v>
      </c>
      <c r="B20" s="13" t="s">
        <v>33</v>
      </c>
      <c r="C20" s="14">
        <v>0</v>
      </c>
      <c r="D20" s="14" t="s">
        <v>23</v>
      </c>
      <c r="E20" s="15">
        <v>1875</v>
      </c>
      <c r="F20" s="16">
        <v>11.9</v>
      </c>
      <c r="G20" s="17"/>
      <c r="H20" s="18">
        <v>11.54</v>
      </c>
      <c r="I20" s="17">
        <v>150</v>
      </c>
      <c r="J20" s="14" t="s">
        <v>34</v>
      </c>
      <c r="K20" s="17">
        <v>59</v>
      </c>
      <c r="L20" s="19">
        <v>2.77</v>
      </c>
      <c r="M20" s="20">
        <v>101</v>
      </c>
      <c r="N20" s="19">
        <v>0.8</v>
      </c>
      <c r="O20" s="20">
        <v>55</v>
      </c>
      <c r="P20" s="18">
        <v>4.61</v>
      </c>
      <c r="Q20" s="20">
        <v>190</v>
      </c>
      <c r="R20" s="18">
        <v>12.91</v>
      </c>
      <c r="S20" s="20">
        <v>63</v>
      </c>
      <c r="T20" s="20">
        <f t="shared" si="0"/>
        <v>618</v>
      </c>
      <c r="U20" s="14">
        <v>300</v>
      </c>
      <c r="V20" s="21">
        <f t="shared" si="1"/>
        <v>918</v>
      </c>
      <c r="X20" s="23"/>
    </row>
    <row r="21" spans="1:24" ht="13.5" customHeight="1">
      <c r="A21" s="23"/>
      <c r="B21" s="26"/>
      <c r="C21" s="27"/>
      <c r="D21" s="27"/>
      <c r="E21" s="27"/>
      <c r="F21" s="28"/>
      <c r="G21" s="29"/>
      <c r="H21" s="30"/>
      <c r="I21" s="29"/>
      <c r="J21" s="27"/>
      <c r="K21" s="27"/>
      <c r="L21" s="31"/>
      <c r="M21" s="32"/>
      <c r="N21" s="27"/>
      <c r="O21" s="27"/>
      <c r="P21" s="30"/>
      <c r="Q21" s="32"/>
      <c r="R21" s="27"/>
      <c r="S21" s="27"/>
      <c r="T21" s="32"/>
      <c r="U21" s="27"/>
      <c r="V21" s="32"/>
      <c r="W21" s="23"/>
      <c r="X21" s="23"/>
    </row>
    <row r="22" spans="1:24" ht="13.5" customHeight="1">
      <c r="A22" s="23"/>
      <c r="B22" s="26"/>
      <c r="C22" s="27"/>
      <c r="D22" s="27"/>
      <c r="E22" s="27"/>
      <c r="F22" s="28"/>
      <c r="G22" s="29"/>
      <c r="H22" s="30"/>
      <c r="I22" s="29"/>
      <c r="J22" s="27"/>
      <c r="K22" s="27"/>
      <c r="L22" s="31"/>
      <c r="M22" s="32"/>
      <c r="N22" s="27"/>
      <c r="O22" s="27"/>
      <c r="P22" s="30"/>
      <c r="Q22" s="32"/>
      <c r="R22" s="27"/>
      <c r="S22" s="27"/>
      <c r="T22" s="32"/>
      <c r="U22" s="27"/>
      <c r="V22" s="32"/>
      <c r="W22" s="23"/>
      <c r="X22" s="23"/>
    </row>
    <row r="23" spans="1:24" ht="13.5" customHeight="1">
      <c r="A23" s="23"/>
      <c r="B23" s="26"/>
      <c r="C23" s="27"/>
      <c r="D23" s="27"/>
      <c r="E23" s="27"/>
      <c r="F23" s="28"/>
      <c r="G23" s="29"/>
      <c r="H23" s="30"/>
      <c r="I23" s="29"/>
      <c r="J23" s="27"/>
      <c r="K23" s="27"/>
      <c r="L23" s="31"/>
      <c r="M23" s="32"/>
      <c r="N23" s="27"/>
      <c r="O23" s="27"/>
      <c r="P23" s="30"/>
      <c r="Q23" s="32"/>
      <c r="R23" s="27"/>
      <c r="S23" s="27"/>
      <c r="T23" s="32"/>
      <c r="U23" s="27"/>
      <c r="V23" s="32"/>
      <c r="W23" s="23"/>
      <c r="X23" s="23"/>
    </row>
    <row r="24" spans="1:24" ht="13.5" customHeight="1">
      <c r="A24" s="23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3"/>
      <c r="X24" s="23"/>
    </row>
    <row r="25" spans="1:24" ht="13.5" customHeight="1">
      <c r="A25" s="23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3"/>
      <c r="X25" s="23"/>
    </row>
    <row r="26" spans="1:24" ht="13.5" customHeight="1">
      <c r="A26" s="23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3"/>
      <c r="X26" s="23"/>
    </row>
    <row r="27" spans="1:24" ht="13.5" customHeight="1">
      <c r="A27" s="23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3"/>
      <c r="X27" s="23"/>
    </row>
    <row r="28" spans="1:24" ht="13.5" customHeight="1">
      <c r="A28" s="23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3"/>
      <c r="X28" s="23"/>
    </row>
    <row r="29" spans="1:24" ht="12">
      <c r="A29" s="23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3"/>
      <c r="X29" s="23"/>
    </row>
    <row r="30" spans="1:24" ht="12">
      <c r="A30" s="23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3"/>
      <c r="X30" s="23"/>
    </row>
    <row r="31" spans="1:24" ht="12">
      <c r="A31" s="23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3"/>
      <c r="X31" s="23"/>
    </row>
    <row r="32" spans="1:24" ht="12">
      <c r="A32" s="23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3"/>
      <c r="X32" s="23"/>
    </row>
    <row r="33" spans="1:24" ht="12">
      <c r="A33" s="2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3"/>
      <c r="X33" s="23"/>
    </row>
    <row r="34" spans="1:24" ht="12">
      <c r="A34" s="23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3"/>
      <c r="X34" s="23"/>
    </row>
    <row r="35" spans="1:24" ht="12">
      <c r="A35" s="23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3"/>
      <c r="X35" s="23"/>
    </row>
    <row r="36" spans="1:24" ht="12">
      <c r="A36" s="23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3"/>
      <c r="X36" s="23"/>
    </row>
    <row r="37" spans="1:24" ht="12">
      <c r="A37" s="23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3"/>
      <c r="X37" s="23"/>
    </row>
    <row r="38" spans="1:24" ht="12">
      <c r="A38" s="23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3"/>
      <c r="X38" s="23"/>
    </row>
    <row r="39" spans="1:24" ht="12">
      <c r="A39" s="23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3"/>
      <c r="X39" s="23"/>
    </row>
    <row r="40" spans="1:24" ht="12">
      <c r="A40" s="23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3"/>
      <c r="X40" s="23"/>
    </row>
    <row r="41" spans="1:24" ht="12">
      <c r="A41" s="2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3"/>
      <c r="X41" s="23"/>
    </row>
    <row r="42" spans="1:24" ht="12">
      <c r="A42" s="2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3"/>
      <c r="X42" s="23"/>
    </row>
    <row r="43" spans="1:24" ht="12">
      <c r="A43" s="23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3"/>
      <c r="X43" s="23"/>
    </row>
    <row r="44" spans="1:24" ht="12">
      <c r="A44" s="23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3"/>
      <c r="X44" s="23"/>
    </row>
    <row r="45" spans="1:24" ht="12">
      <c r="A45" s="23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3"/>
      <c r="X45" s="23"/>
    </row>
    <row r="46" spans="1:24" ht="12">
      <c r="A46" s="23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3"/>
      <c r="X46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5"/>
  <sheetViews>
    <sheetView view="pageBreakPreview" zoomScaleSheetLayoutView="100" workbookViewId="0" topLeftCell="A1">
      <selection activeCell="M12" sqref="M12"/>
    </sheetView>
  </sheetViews>
  <sheetFormatPr defaultColWidth="9.140625" defaultRowHeight="12.75"/>
  <cols>
    <col min="1" max="1" width="3.140625" style="5" bestFit="1" customWidth="1"/>
    <col min="2" max="2" width="23.140625" style="33" customWidth="1"/>
    <col min="3" max="3" width="4.140625" style="4" customWidth="1"/>
    <col min="4" max="4" width="6.7109375" style="4" bestFit="1" customWidth="1"/>
    <col min="5" max="5" width="6.421875" style="4" bestFit="1" customWidth="1"/>
    <col min="6" max="6" width="4.421875" style="4" bestFit="1" customWidth="1"/>
    <col min="7" max="7" width="5.421875" style="4" bestFit="1" customWidth="1"/>
    <col min="8" max="8" width="5.57421875" style="4" customWidth="1"/>
    <col min="9" max="9" width="4.7109375" style="4" customWidth="1"/>
    <col min="10" max="10" width="4.421875" style="4" bestFit="1" customWidth="1"/>
    <col min="11" max="11" width="5.421875" style="4" bestFit="1" customWidth="1"/>
    <col min="12" max="12" width="6.57421875" style="4" bestFit="1" customWidth="1"/>
    <col min="13" max="13" width="5.421875" style="4" bestFit="1" customWidth="1"/>
    <col min="14" max="14" width="7.57421875" style="4" customWidth="1"/>
    <col min="15" max="15" width="5.421875" style="4" bestFit="1" customWidth="1"/>
    <col min="16" max="16" width="4.421875" style="4" bestFit="1" customWidth="1"/>
    <col min="17" max="17" width="4.00390625" style="4" bestFit="1" customWidth="1"/>
    <col min="18" max="18" width="6.421875" style="4" bestFit="1" customWidth="1"/>
    <col min="19" max="19" width="5.421875" style="4" bestFit="1" customWidth="1"/>
    <col min="20" max="20" width="6.8515625" style="4" bestFit="1" customWidth="1"/>
    <col min="21" max="21" width="4.00390625" style="4" bestFit="1" customWidth="1"/>
    <col min="22" max="22" width="5.421875" style="4" bestFit="1" customWidth="1"/>
    <col min="23" max="23" width="4.00390625" style="4" bestFit="1" customWidth="1"/>
    <col min="24" max="24" width="8.28125" style="4" bestFit="1" customWidth="1"/>
    <col min="25" max="25" width="5.421875" style="4" bestFit="1" customWidth="1"/>
    <col min="26" max="26" width="5.421875" style="45" bestFit="1" customWidth="1"/>
    <col min="27" max="27" width="4.00390625" style="4" bestFit="1" customWidth="1"/>
    <col min="28" max="28" width="5.28125" style="4" bestFit="1" customWidth="1"/>
    <col min="29" max="29" width="1.8515625" style="5" bestFit="1" customWidth="1"/>
    <col min="30" max="30" width="9.00390625" style="5" bestFit="1" customWidth="1"/>
    <col min="31" max="31" width="6.7109375" style="5" customWidth="1"/>
    <col min="32" max="16384" width="9.140625" style="5" customWidth="1"/>
  </cols>
  <sheetData>
    <row r="1" spans="1:28" ht="12">
      <c r="A1" s="1"/>
      <c r="B1" s="2" t="s">
        <v>55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4"/>
      <c r="P1" s="3"/>
      <c r="Q1" s="3"/>
      <c r="R1" s="3"/>
      <c r="S1" s="3"/>
      <c r="T1" s="3"/>
      <c r="U1" s="3"/>
      <c r="V1" s="3"/>
      <c r="W1" s="3"/>
      <c r="X1" s="3"/>
      <c r="Y1" s="3"/>
      <c r="Z1" s="35"/>
      <c r="AA1" s="3"/>
      <c r="AB1" s="3"/>
    </row>
    <row r="2" spans="1:28" ht="12.75" thickBot="1">
      <c r="A2" s="1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4"/>
      <c r="P2" s="3"/>
      <c r="Q2" s="3"/>
      <c r="R2" s="3"/>
      <c r="S2" s="3"/>
      <c r="T2" s="3"/>
      <c r="U2" s="3"/>
      <c r="V2" s="3"/>
      <c r="W2" s="3"/>
      <c r="X2" s="3"/>
      <c r="Y2" s="3"/>
      <c r="Z2" s="35"/>
      <c r="AA2" s="3"/>
      <c r="AB2" s="3"/>
    </row>
    <row r="3" spans="1:29" ht="13.5" customHeight="1" thickBot="1">
      <c r="A3" s="1"/>
      <c r="B3" s="7" t="s">
        <v>1</v>
      </c>
      <c r="C3" s="8" t="s">
        <v>56</v>
      </c>
      <c r="D3" s="8" t="s">
        <v>3</v>
      </c>
      <c r="E3" s="9" t="s">
        <v>4</v>
      </c>
      <c r="F3" s="10" t="s">
        <v>5</v>
      </c>
      <c r="G3" s="8"/>
      <c r="H3" s="8" t="s">
        <v>6</v>
      </c>
      <c r="I3" s="8"/>
      <c r="J3" s="8" t="s">
        <v>57</v>
      </c>
      <c r="K3" s="8"/>
      <c r="L3" s="8" t="s">
        <v>58</v>
      </c>
      <c r="M3" s="8"/>
      <c r="N3" s="8" t="s">
        <v>7</v>
      </c>
      <c r="O3" s="8"/>
      <c r="P3" s="8" t="s">
        <v>8</v>
      </c>
      <c r="Q3" s="8"/>
      <c r="R3" s="8" t="s">
        <v>9</v>
      </c>
      <c r="S3" s="8"/>
      <c r="T3" s="8" t="s">
        <v>10</v>
      </c>
      <c r="U3" s="8"/>
      <c r="V3" s="8" t="s">
        <v>59</v>
      </c>
      <c r="W3" s="8"/>
      <c r="X3" s="8" t="s">
        <v>11</v>
      </c>
      <c r="Y3" s="8"/>
      <c r="Z3" s="36" t="s">
        <v>12</v>
      </c>
      <c r="AA3" s="8" t="s">
        <v>13</v>
      </c>
      <c r="AB3" s="9" t="s">
        <v>14</v>
      </c>
      <c r="AC3" s="37"/>
    </row>
    <row r="4" spans="1:28" s="22" customFormat="1" ht="13.5" customHeight="1">
      <c r="A4" s="38">
        <v>1</v>
      </c>
      <c r="B4" s="39" t="s">
        <v>98</v>
      </c>
      <c r="C4" s="40">
        <v>97</v>
      </c>
      <c r="D4" s="40" t="s">
        <v>16</v>
      </c>
      <c r="E4" s="41">
        <v>3624</v>
      </c>
      <c r="F4" s="16">
        <v>9</v>
      </c>
      <c r="G4" s="42"/>
      <c r="H4" s="19">
        <v>8.92</v>
      </c>
      <c r="I4" s="42">
        <v>686</v>
      </c>
      <c r="J4" s="43">
        <v>12.4</v>
      </c>
      <c r="K4" s="42"/>
      <c r="L4" s="44">
        <v>11.03</v>
      </c>
      <c r="M4" s="42">
        <v>675</v>
      </c>
      <c r="N4" s="40" t="s">
        <v>99</v>
      </c>
      <c r="O4" s="42">
        <v>468</v>
      </c>
      <c r="P4" s="44">
        <v>4.09</v>
      </c>
      <c r="Q4" s="42">
        <v>376</v>
      </c>
      <c r="R4" s="19">
        <v>1.41</v>
      </c>
      <c r="S4" s="42">
        <v>579</v>
      </c>
      <c r="T4" s="19">
        <v>8.89</v>
      </c>
      <c r="U4" s="42">
        <v>473</v>
      </c>
      <c r="V4" s="19">
        <v>24.83</v>
      </c>
      <c r="W4" s="42">
        <v>395</v>
      </c>
      <c r="X4" s="44">
        <v>38.66</v>
      </c>
      <c r="Y4" s="42">
        <v>393</v>
      </c>
      <c r="Z4" s="20">
        <f aca="true" t="shared" si="0" ref="Z4:Z32">SUM(G4,I4,K4,M4,O4,Q4,S4,U4,W4,Y4)</f>
        <v>4045</v>
      </c>
      <c r="AA4" s="40">
        <v>350</v>
      </c>
      <c r="AB4" s="21">
        <f aca="true" t="shared" si="1" ref="AB4:AB32">Z4+AA4</f>
        <v>4395</v>
      </c>
    </row>
    <row r="5" spans="1:28" s="22" customFormat="1" ht="13.5" customHeight="1">
      <c r="A5" s="38">
        <v>2</v>
      </c>
      <c r="B5" s="39" t="s">
        <v>100</v>
      </c>
      <c r="C5" s="40">
        <v>98</v>
      </c>
      <c r="D5" s="40" t="s">
        <v>32</v>
      </c>
      <c r="E5" s="41">
        <v>4656</v>
      </c>
      <c r="F5" s="16">
        <v>0</v>
      </c>
      <c r="G5" s="42"/>
      <c r="H5" s="19">
        <v>9.42</v>
      </c>
      <c r="I5" s="42">
        <v>557</v>
      </c>
      <c r="J5" s="43">
        <v>13.5</v>
      </c>
      <c r="K5" s="42"/>
      <c r="L5" s="44">
        <v>11.65</v>
      </c>
      <c r="M5" s="42">
        <v>572</v>
      </c>
      <c r="N5" s="40" t="s">
        <v>101</v>
      </c>
      <c r="O5" s="42">
        <v>652</v>
      </c>
      <c r="P5" s="44">
        <v>4.14</v>
      </c>
      <c r="Q5" s="42">
        <v>388</v>
      </c>
      <c r="R5" s="19">
        <v>1.3</v>
      </c>
      <c r="S5" s="42">
        <v>466</v>
      </c>
      <c r="T5" s="19">
        <v>6.94</v>
      </c>
      <c r="U5" s="42">
        <v>343</v>
      </c>
      <c r="V5" s="19">
        <v>22.04</v>
      </c>
      <c r="W5" s="42">
        <v>337</v>
      </c>
      <c r="X5" s="44">
        <v>38.75</v>
      </c>
      <c r="Y5" s="42">
        <v>394</v>
      </c>
      <c r="Z5" s="20">
        <f t="shared" si="0"/>
        <v>3709</v>
      </c>
      <c r="AA5" s="40">
        <v>350</v>
      </c>
      <c r="AB5" s="21">
        <f t="shared" si="1"/>
        <v>4059</v>
      </c>
    </row>
    <row r="6" spans="1:28" s="22" customFormat="1" ht="13.5" customHeight="1">
      <c r="A6" s="38">
        <v>3</v>
      </c>
      <c r="B6" s="39" t="s">
        <v>84</v>
      </c>
      <c r="C6" s="40">
        <v>97</v>
      </c>
      <c r="D6" s="40" t="s">
        <v>21</v>
      </c>
      <c r="E6" s="41">
        <v>3802</v>
      </c>
      <c r="F6" s="16">
        <v>9</v>
      </c>
      <c r="G6" s="42"/>
      <c r="H6" s="19">
        <v>9.05</v>
      </c>
      <c r="I6" s="42">
        <v>651</v>
      </c>
      <c r="J6" s="43">
        <v>0</v>
      </c>
      <c r="K6" s="42"/>
      <c r="L6" s="44">
        <v>13.16</v>
      </c>
      <c r="M6" s="42">
        <v>355</v>
      </c>
      <c r="N6" s="40" t="s">
        <v>85</v>
      </c>
      <c r="O6" s="42">
        <v>443</v>
      </c>
      <c r="P6" s="44">
        <v>4.12</v>
      </c>
      <c r="Q6" s="42">
        <v>384</v>
      </c>
      <c r="R6" s="19">
        <v>1.3</v>
      </c>
      <c r="S6" s="42">
        <v>466</v>
      </c>
      <c r="T6" s="19">
        <v>9.12</v>
      </c>
      <c r="U6" s="42">
        <v>489</v>
      </c>
      <c r="V6" s="19">
        <v>19.07</v>
      </c>
      <c r="W6" s="42">
        <v>276</v>
      </c>
      <c r="X6" s="44">
        <v>41.15</v>
      </c>
      <c r="Y6" s="42">
        <v>426</v>
      </c>
      <c r="Z6" s="20">
        <f t="shared" si="0"/>
        <v>3490</v>
      </c>
      <c r="AA6" s="40">
        <v>300</v>
      </c>
      <c r="AB6" s="21">
        <f t="shared" si="1"/>
        <v>3790</v>
      </c>
    </row>
    <row r="7" spans="1:28" s="22" customFormat="1" ht="13.5" customHeight="1">
      <c r="A7" s="38">
        <v>4</v>
      </c>
      <c r="B7" s="39" t="s">
        <v>80</v>
      </c>
      <c r="C7" s="40">
        <v>98</v>
      </c>
      <c r="D7" s="40" t="s">
        <v>23</v>
      </c>
      <c r="E7" s="41">
        <v>3958</v>
      </c>
      <c r="F7" s="16">
        <v>9.4</v>
      </c>
      <c r="G7" s="42"/>
      <c r="H7" s="19">
        <v>9.26</v>
      </c>
      <c r="I7" s="42">
        <v>597</v>
      </c>
      <c r="J7" s="43">
        <v>13.4</v>
      </c>
      <c r="K7" s="42"/>
      <c r="L7" s="44">
        <v>12.5</v>
      </c>
      <c r="M7" s="42">
        <v>444</v>
      </c>
      <c r="N7" s="40" t="s">
        <v>81</v>
      </c>
      <c r="O7" s="42">
        <v>490</v>
      </c>
      <c r="P7" s="44">
        <v>4.19</v>
      </c>
      <c r="Q7" s="42">
        <v>401</v>
      </c>
      <c r="R7" s="19">
        <v>1.25</v>
      </c>
      <c r="S7" s="42">
        <v>417</v>
      </c>
      <c r="T7" s="19">
        <v>7.72</v>
      </c>
      <c r="U7" s="42">
        <v>395</v>
      </c>
      <c r="V7" s="19">
        <v>17.05</v>
      </c>
      <c r="W7" s="42">
        <v>236</v>
      </c>
      <c r="X7" s="44">
        <v>35.59</v>
      </c>
      <c r="Y7" s="42">
        <v>353</v>
      </c>
      <c r="Z7" s="20">
        <f t="shared" si="0"/>
        <v>3333</v>
      </c>
      <c r="AA7" s="40">
        <v>300</v>
      </c>
      <c r="AB7" s="21">
        <f t="shared" si="1"/>
        <v>3633</v>
      </c>
    </row>
    <row r="8" spans="1:28" s="22" customFormat="1" ht="13.5" customHeight="1">
      <c r="A8" s="38">
        <v>5</v>
      </c>
      <c r="B8" s="39" t="s">
        <v>76</v>
      </c>
      <c r="C8" s="40">
        <v>98</v>
      </c>
      <c r="D8" s="40" t="s">
        <v>21</v>
      </c>
      <c r="E8" s="41">
        <v>3801</v>
      </c>
      <c r="F8" s="16">
        <v>9.5</v>
      </c>
      <c r="G8" s="42">
        <v>481</v>
      </c>
      <c r="H8" s="19">
        <v>9.75</v>
      </c>
      <c r="I8" s="42"/>
      <c r="J8" s="43">
        <v>14.3</v>
      </c>
      <c r="K8" s="42"/>
      <c r="L8" s="44">
        <v>13.73</v>
      </c>
      <c r="M8" s="42">
        <v>285</v>
      </c>
      <c r="N8" s="40" t="s">
        <v>77</v>
      </c>
      <c r="O8" s="42">
        <v>609</v>
      </c>
      <c r="P8" s="44">
        <v>3.97</v>
      </c>
      <c r="Q8" s="42">
        <v>347</v>
      </c>
      <c r="R8" s="19">
        <v>1.38</v>
      </c>
      <c r="S8" s="42">
        <v>547</v>
      </c>
      <c r="T8" s="19">
        <v>6.79</v>
      </c>
      <c r="U8" s="42">
        <v>333</v>
      </c>
      <c r="V8" s="19">
        <v>13.65</v>
      </c>
      <c r="W8" s="42">
        <v>169</v>
      </c>
      <c r="X8" s="44">
        <v>34.82</v>
      </c>
      <c r="Y8" s="42">
        <v>343</v>
      </c>
      <c r="Z8" s="20">
        <f t="shared" si="0"/>
        <v>3114</v>
      </c>
      <c r="AA8" s="40">
        <v>350</v>
      </c>
      <c r="AB8" s="21">
        <f t="shared" si="1"/>
        <v>3464</v>
      </c>
    </row>
    <row r="9" spans="1:28" ht="13.5" customHeight="1">
      <c r="A9" s="38">
        <v>6</v>
      </c>
      <c r="B9" s="39" t="s">
        <v>69</v>
      </c>
      <c r="C9" s="40">
        <v>98</v>
      </c>
      <c r="D9" s="40" t="s">
        <v>23</v>
      </c>
      <c r="E9" s="41">
        <v>3794</v>
      </c>
      <c r="F9" s="16">
        <v>9.4</v>
      </c>
      <c r="G9" s="42"/>
      <c r="H9" s="19">
        <v>9.48</v>
      </c>
      <c r="I9" s="42">
        <v>543</v>
      </c>
      <c r="J9" s="43">
        <v>14.1</v>
      </c>
      <c r="K9" s="42"/>
      <c r="L9" s="44">
        <v>13.11</v>
      </c>
      <c r="M9" s="42">
        <v>361</v>
      </c>
      <c r="N9" s="40" t="s">
        <v>70</v>
      </c>
      <c r="O9" s="42">
        <v>544</v>
      </c>
      <c r="P9" s="44">
        <v>3.86</v>
      </c>
      <c r="Q9" s="42">
        <v>321</v>
      </c>
      <c r="R9" s="19">
        <v>1.25</v>
      </c>
      <c r="S9" s="42">
        <v>417</v>
      </c>
      <c r="T9" s="19">
        <v>7.38</v>
      </c>
      <c r="U9" s="42">
        <v>372</v>
      </c>
      <c r="V9" s="19">
        <v>19.06</v>
      </c>
      <c r="W9" s="42">
        <v>276</v>
      </c>
      <c r="X9" s="44">
        <v>27.67</v>
      </c>
      <c r="Y9" s="42">
        <v>250</v>
      </c>
      <c r="Z9" s="20">
        <f t="shared" si="0"/>
        <v>3084</v>
      </c>
      <c r="AA9" s="40">
        <v>300</v>
      </c>
      <c r="AB9" s="21">
        <f t="shared" si="1"/>
        <v>3384</v>
      </c>
    </row>
    <row r="10" spans="1:28" ht="13.5" customHeight="1">
      <c r="A10" s="38">
        <v>7</v>
      </c>
      <c r="B10" s="39" t="s">
        <v>64</v>
      </c>
      <c r="C10" s="40">
        <v>98</v>
      </c>
      <c r="D10" s="40" t="s">
        <v>32</v>
      </c>
      <c r="E10" s="41">
        <v>3040</v>
      </c>
      <c r="F10" s="16">
        <v>9.6</v>
      </c>
      <c r="G10" s="42"/>
      <c r="H10" s="19">
        <v>9.75</v>
      </c>
      <c r="I10" s="42">
        <v>479</v>
      </c>
      <c r="J10" s="43">
        <v>0</v>
      </c>
      <c r="K10" s="42"/>
      <c r="L10" s="44">
        <v>12.74</v>
      </c>
      <c r="M10" s="42">
        <v>410</v>
      </c>
      <c r="N10" s="40" t="s">
        <v>65</v>
      </c>
      <c r="O10" s="42">
        <v>694</v>
      </c>
      <c r="P10" s="44">
        <v>3.39</v>
      </c>
      <c r="Q10" s="42">
        <v>218</v>
      </c>
      <c r="R10" s="19">
        <v>1.1</v>
      </c>
      <c r="S10" s="42">
        <v>278</v>
      </c>
      <c r="T10" s="19">
        <v>6.81</v>
      </c>
      <c r="U10" s="42">
        <v>334</v>
      </c>
      <c r="V10" s="19">
        <v>16.54</v>
      </c>
      <c r="W10" s="42">
        <v>226</v>
      </c>
      <c r="X10" s="44">
        <v>35.96</v>
      </c>
      <c r="Y10" s="42">
        <v>357</v>
      </c>
      <c r="Z10" s="20">
        <f t="shared" si="0"/>
        <v>2996</v>
      </c>
      <c r="AA10" s="40">
        <v>300</v>
      </c>
      <c r="AB10" s="21">
        <f t="shared" si="1"/>
        <v>3296</v>
      </c>
    </row>
    <row r="11" spans="1:28" ht="13.5" customHeight="1">
      <c r="A11" s="38">
        <v>8</v>
      </c>
      <c r="B11" s="39" t="s">
        <v>106</v>
      </c>
      <c r="C11" s="40">
        <v>97</v>
      </c>
      <c r="D11" s="40" t="s">
        <v>21</v>
      </c>
      <c r="E11" s="41">
        <v>3989</v>
      </c>
      <c r="F11" s="16">
        <v>10</v>
      </c>
      <c r="G11" s="42"/>
      <c r="H11" s="19">
        <v>10.21</v>
      </c>
      <c r="I11" s="42">
        <v>379</v>
      </c>
      <c r="J11" s="43">
        <v>0</v>
      </c>
      <c r="K11" s="42"/>
      <c r="L11" s="44">
        <v>12.67</v>
      </c>
      <c r="M11" s="42">
        <v>420</v>
      </c>
      <c r="N11" s="40" t="s">
        <v>107</v>
      </c>
      <c r="O11" s="42">
        <v>602</v>
      </c>
      <c r="P11" s="44">
        <v>3.81</v>
      </c>
      <c r="Q11" s="42">
        <v>310</v>
      </c>
      <c r="R11" s="19">
        <v>1.2</v>
      </c>
      <c r="S11" s="42">
        <v>369</v>
      </c>
      <c r="T11" s="19">
        <v>7.28</v>
      </c>
      <c r="U11" s="42">
        <v>365</v>
      </c>
      <c r="V11" s="19">
        <v>14.26</v>
      </c>
      <c r="W11" s="42">
        <v>181</v>
      </c>
      <c r="X11" s="44">
        <v>36.14</v>
      </c>
      <c r="Y11" s="42">
        <v>360</v>
      </c>
      <c r="Z11" s="20">
        <f t="shared" si="0"/>
        <v>2986</v>
      </c>
      <c r="AA11" s="40">
        <v>250</v>
      </c>
      <c r="AB11" s="21">
        <f t="shared" si="1"/>
        <v>3236</v>
      </c>
    </row>
    <row r="12" spans="1:28" ht="13.5" customHeight="1">
      <c r="A12" s="38">
        <v>9</v>
      </c>
      <c r="B12" s="39" t="s">
        <v>110</v>
      </c>
      <c r="C12" s="40">
        <v>98</v>
      </c>
      <c r="D12" s="40" t="s">
        <v>32</v>
      </c>
      <c r="E12" s="41">
        <v>3209</v>
      </c>
      <c r="F12" s="16">
        <v>9.7</v>
      </c>
      <c r="G12" s="42"/>
      <c r="H12" s="19">
        <v>9.48</v>
      </c>
      <c r="I12" s="42">
        <v>543</v>
      </c>
      <c r="J12" s="43">
        <v>13.5</v>
      </c>
      <c r="K12" s="42"/>
      <c r="L12" s="44">
        <v>13.17</v>
      </c>
      <c r="M12" s="42">
        <v>353</v>
      </c>
      <c r="N12" s="40" t="s">
        <v>111</v>
      </c>
      <c r="O12" s="42">
        <v>629</v>
      </c>
      <c r="P12" s="44">
        <v>3.62</v>
      </c>
      <c r="Q12" s="42">
        <v>267</v>
      </c>
      <c r="R12" s="19">
        <v>1.15</v>
      </c>
      <c r="S12" s="42">
        <v>323</v>
      </c>
      <c r="T12" s="19">
        <v>6.04</v>
      </c>
      <c r="U12" s="42">
        <v>284</v>
      </c>
      <c r="V12" s="19">
        <v>15.32</v>
      </c>
      <c r="W12" s="42">
        <v>202</v>
      </c>
      <c r="X12" s="44">
        <v>31.7</v>
      </c>
      <c r="Y12" s="42">
        <v>302</v>
      </c>
      <c r="Z12" s="20">
        <f t="shared" si="0"/>
        <v>2903</v>
      </c>
      <c r="AA12" s="40">
        <v>300</v>
      </c>
      <c r="AB12" s="21">
        <f t="shared" si="1"/>
        <v>3203</v>
      </c>
    </row>
    <row r="13" spans="1:28" ht="13.5" customHeight="1">
      <c r="A13" s="38">
        <v>10</v>
      </c>
      <c r="B13" s="39" t="s">
        <v>67</v>
      </c>
      <c r="C13" s="40">
        <v>98</v>
      </c>
      <c r="D13" s="40" t="s">
        <v>32</v>
      </c>
      <c r="E13" s="41">
        <v>3039</v>
      </c>
      <c r="F13" s="16">
        <v>9.8</v>
      </c>
      <c r="G13" s="42"/>
      <c r="H13" s="19">
        <v>9.53</v>
      </c>
      <c r="I13" s="42">
        <v>531</v>
      </c>
      <c r="J13" s="43">
        <v>12.7</v>
      </c>
      <c r="K13" s="42"/>
      <c r="L13" s="44">
        <v>12.3</v>
      </c>
      <c r="M13" s="42">
        <v>473</v>
      </c>
      <c r="N13" s="40" t="s">
        <v>68</v>
      </c>
      <c r="O13" s="42">
        <v>535</v>
      </c>
      <c r="P13" s="44">
        <v>3.67</v>
      </c>
      <c r="Q13" s="42">
        <v>278</v>
      </c>
      <c r="R13" s="19">
        <v>1.05</v>
      </c>
      <c r="S13" s="42">
        <v>235</v>
      </c>
      <c r="T13" s="19">
        <v>5.7</v>
      </c>
      <c r="U13" s="42">
        <v>261</v>
      </c>
      <c r="V13" s="19">
        <v>13.54</v>
      </c>
      <c r="W13" s="42">
        <v>167</v>
      </c>
      <c r="X13" s="44">
        <v>30.3</v>
      </c>
      <c r="Y13" s="42">
        <v>284</v>
      </c>
      <c r="Z13" s="20">
        <f t="shared" si="0"/>
        <v>2764</v>
      </c>
      <c r="AA13" s="40">
        <v>250</v>
      </c>
      <c r="AB13" s="21">
        <f t="shared" si="1"/>
        <v>3014</v>
      </c>
    </row>
    <row r="14" spans="1:28" ht="13.5" customHeight="1">
      <c r="A14" s="38">
        <v>11</v>
      </c>
      <c r="B14" s="39" t="s">
        <v>104</v>
      </c>
      <c r="C14" s="40">
        <v>98</v>
      </c>
      <c r="D14" s="40" t="s">
        <v>16</v>
      </c>
      <c r="E14" s="41">
        <v>3521</v>
      </c>
      <c r="F14" s="16">
        <v>9.8</v>
      </c>
      <c r="G14" s="42"/>
      <c r="H14" s="19">
        <v>9.88</v>
      </c>
      <c r="I14" s="42">
        <v>450</v>
      </c>
      <c r="J14" s="43">
        <v>14</v>
      </c>
      <c r="K14" s="42"/>
      <c r="L14" s="44">
        <v>13.29</v>
      </c>
      <c r="M14" s="42">
        <v>338</v>
      </c>
      <c r="N14" s="40" t="s">
        <v>105</v>
      </c>
      <c r="O14" s="42">
        <v>410</v>
      </c>
      <c r="P14" s="44">
        <v>3.73</v>
      </c>
      <c r="Q14" s="42">
        <v>292</v>
      </c>
      <c r="R14" s="19">
        <v>1.05</v>
      </c>
      <c r="S14" s="42">
        <v>235</v>
      </c>
      <c r="T14" s="19">
        <v>7.02</v>
      </c>
      <c r="U14" s="42">
        <v>348</v>
      </c>
      <c r="V14" s="19">
        <v>18.02</v>
      </c>
      <c r="W14" s="42">
        <v>255</v>
      </c>
      <c r="X14" s="44">
        <v>33.96</v>
      </c>
      <c r="Y14" s="42">
        <v>331</v>
      </c>
      <c r="Z14" s="20">
        <f t="shared" si="0"/>
        <v>2659</v>
      </c>
      <c r="AA14" s="40">
        <v>350</v>
      </c>
      <c r="AB14" s="21">
        <f t="shared" si="1"/>
        <v>3009</v>
      </c>
    </row>
    <row r="15" spans="1:28" ht="13.5" customHeight="1">
      <c r="A15" s="38">
        <v>12</v>
      </c>
      <c r="B15" s="39" t="s">
        <v>60</v>
      </c>
      <c r="C15" s="40">
        <v>97</v>
      </c>
      <c r="D15" s="40" t="s">
        <v>32</v>
      </c>
      <c r="E15" s="41">
        <v>4651</v>
      </c>
      <c r="F15" s="16">
        <v>9.3</v>
      </c>
      <c r="G15" s="42"/>
      <c r="H15" s="19">
        <v>9.17</v>
      </c>
      <c r="I15" s="42">
        <v>620</v>
      </c>
      <c r="J15" s="43">
        <v>0</v>
      </c>
      <c r="K15" s="42"/>
      <c r="L15" s="44">
        <v>13.59</v>
      </c>
      <c r="M15" s="42">
        <v>302</v>
      </c>
      <c r="N15" s="40" t="s">
        <v>61</v>
      </c>
      <c r="O15" s="42">
        <v>569</v>
      </c>
      <c r="P15" s="44">
        <v>3.56</v>
      </c>
      <c r="Q15" s="42">
        <v>254</v>
      </c>
      <c r="R15" s="19">
        <v>1.15</v>
      </c>
      <c r="S15" s="42">
        <v>323</v>
      </c>
      <c r="T15" s="19">
        <v>6.19</v>
      </c>
      <c r="U15" s="42">
        <v>293</v>
      </c>
      <c r="V15" s="19">
        <v>11.6</v>
      </c>
      <c r="W15" s="42">
        <v>130</v>
      </c>
      <c r="X15" s="44">
        <v>24.53</v>
      </c>
      <c r="Y15" s="42">
        <v>209</v>
      </c>
      <c r="Z15" s="20">
        <f>SUM(G15,I15,K15,M15,O15,Q15,S15,U15,W15,Y15)</f>
        <v>2700</v>
      </c>
      <c r="AA15" s="40">
        <v>250</v>
      </c>
      <c r="AB15" s="21">
        <f>Z15+AA15</f>
        <v>2950</v>
      </c>
    </row>
    <row r="16" spans="1:28" ht="13.5" customHeight="1">
      <c r="A16" s="38">
        <v>13</v>
      </c>
      <c r="B16" s="39" t="s">
        <v>73</v>
      </c>
      <c r="C16" s="40">
        <v>97</v>
      </c>
      <c r="D16" s="40" t="s">
        <v>21</v>
      </c>
      <c r="E16" s="41">
        <v>3565</v>
      </c>
      <c r="F16" s="16">
        <v>9.4</v>
      </c>
      <c r="G16" s="42"/>
      <c r="H16" s="19">
        <v>9.42</v>
      </c>
      <c r="I16" s="42">
        <v>557</v>
      </c>
      <c r="J16" s="43">
        <v>0</v>
      </c>
      <c r="K16" s="42"/>
      <c r="L16" s="44">
        <v>14.49</v>
      </c>
      <c r="M16" s="42">
        <v>203</v>
      </c>
      <c r="N16" s="40" t="s">
        <v>74</v>
      </c>
      <c r="O16" s="42">
        <v>570</v>
      </c>
      <c r="P16" s="44">
        <v>3.61</v>
      </c>
      <c r="Q16" s="42">
        <v>265</v>
      </c>
      <c r="R16" s="19">
        <v>1.15</v>
      </c>
      <c r="S16" s="42">
        <v>323</v>
      </c>
      <c r="T16" s="19">
        <v>6</v>
      </c>
      <c r="U16" s="42">
        <v>281</v>
      </c>
      <c r="V16" s="19">
        <v>14.18</v>
      </c>
      <c r="W16" s="42">
        <v>179</v>
      </c>
      <c r="X16" s="44">
        <v>18.97</v>
      </c>
      <c r="Y16" s="42">
        <v>139</v>
      </c>
      <c r="Z16" s="20">
        <f t="shared" si="0"/>
        <v>2517</v>
      </c>
      <c r="AA16" s="40">
        <v>350</v>
      </c>
      <c r="AB16" s="21">
        <f t="shared" si="1"/>
        <v>2867</v>
      </c>
    </row>
    <row r="17" spans="1:28" ht="13.5" customHeight="1">
      <c r="A17" s="38">
        <v>14</v>
      </c>
      <c r="B17" s="39" t="s">
        <v>78</v>
      </c>
      <c r="C17" s="40">
        <v>97</v>
      </c>
      <c r="D17" s="40" t="s">
        <v>32</v>
      </c>
      <c r="E17" s="41">
        <v>3499</v>
      </c>
      <c r="F17" s="16">
        <v>9.7</v>
      </c>
      <c r="G17" s="42"/>
      <c r="H17" s="19">
        <v>9.61</v>
      </c>
      <c r="I17" s="42">
        <v>512</v>
      </c>
      <c r="J17" s="43">
        <v>13.2</v>
      </c>
      <c r="K17" s="42">
        <v>320</v>
      </c>
      <c r="L17" s="44">
        <v>13.54</v>
      </c>
      <c r="M17" s="42"/>
      <c r="N17" s="40" t="s">
        <v>79</v>
      </c>
      <c r="O17" s="42">
        <v>356</v>
      </c>
      <c r="P17" s="44">
        <v>3.83</v>
      </c>
      <c r="Q17" s="42">
        <v>314</v>
      </c>
      <c r="R17" s="19">
        <v>1</v>
      </c>
      <c r="S17" s="42">
        <v>194</v>
      </c>
      <c r="T17" s="19">
        <v>6.28</v>
      </c>
      <c r="U17" s="42">
        <v>299</v>
      </c>
      <c r="V17" s="19">
        <v>16</v>
      </c>
      <c r="W17" s="42">
        <v>215</v>
      </c>
      <c r="X17" s="44">
        <v>28.26</v>
      </c>
      <c r="Y17" s="42">
        <v>257</v>
      </c>
      <c r="Z17" s="20">
        <f t="shared" si="0"/>
        <v>2467</v>
      </c>
      <c r="AA17" s="40">
        <v>300</v>
      </c>
      <c r="AB17" s="21">
        <f t="shared" si="1"/>
        <v>2767</v>
      </c>
    </row>
    <row r="18" spans="1:28" ht="13.5" customHeight="1">
      <c r="A18" s="38">
        <v>15</v>
      </c>
      <c r="B18" s="39" t="s">
        <v>94</v>
      </c>
      <c r="C18" s="40">
        <v>98</v>
      </c>
      <c r="D18" s="40" t="s">
        <v>16</v>
      </c>
      <c r="E18" s="41">
        <v>3623</v>
      </c>
      <c r="F18" s="16">
        <v>10.2</v>
      </c>
      <c r="G18" s="42"/>
      <c r="H18" s="19">
        <v>10.05</v>
      </c>
      <c r="I18" s="42">
        <v>413</v>
      </c>
      <c r="J18" s="43">
        <v>14.1</v>
      </c>
      <c r="K18" s="42">
        <v>218</v>
      </c>
      <c r="L18" s="44">
        <v>14.36</v>
      </c>
      <c r="M18" s="42"/>
      <c r="N18" s="40" t="s">
        <v>95</v>
      </c>
      <c r="O18" s="42">
        <v>626</v>
      </c>
      <c r="P18" s="44">
        <v>3.38</v>
      </c>
      <c r="Q18" s="42">
        <v>216</v>
      </c>
      <c r="R18" s="19">
        <v>1.15</v>
      </c>
      <c r="S18" s="42">
        <v>323</v>
      </c>
      <c r="T18" s="19">
        <v>5.58</v>
      </c>
      <c r="U18" s="42">
        <v>253</v>
      </c>
      <c r="V18" s="19">
        <v>12.37</v>
      </c>
      <c r="W18" s="42">
        <v>144</v>
      </c>
      <c r="X18" s="44">
        <v>27.51</v>
      </c>
      <c r="Y18" s="42">
        <v>248</v>
      </c>
      <c r="Z18" s="20">
        <f t="shared" si="0"/>
        <v>2441</v>
      </c>
      <c r="AA18" s="40">
        <v>300</v>
      </c>
      <c r="AB18" s="21">
        <f t="shared" si="1"/>
        <v>2741</v>
      </c>
    </row>
    <row r="19" spans="1:28" ht="13.5" customHeight="1">
      <c r="A19" s="38">
        <v>16</v>
      </c>
      <c r="B19" s="39" t="s">
        <v>96</v>
      </c>
      <c r="C19" s="40">
        <v>98</v>
      </c>
      <c r="D19" s="40" t="s">
        <v>35</v>
      </c>
      <c r="E19" s="41">
        <v>3381</v>
      </c>
      <c r="F19" s="16">
        <v>9.5</v>
      </c>
      <c r="G19" s="42"/>
      <c r="H19" s="19">
        <v>9.49</v>
      </c>
      <c r="I19" s="42">
        <v>540</v>
      </c>
      <c r="J19" s="43">
        <v>0</v>
      </c>
      <c r="K19" s="42"/>
      <c r="L19" s="44">
        <v>13.75</v>
      </c>
      <c r="M19" s="42">
        <v>283</v>
      </c>
      <c r="N19" s="40" t="s">
        <v>97</v>
      </c>
      <c r="O19" s="42">
        <v>495</v>
      </c>
      <c r="P19" s="44">
        <v>3.89</v>
      </c>
      <c r="Q19" s="42">
        <v>328</v>
      </c>
      <c r="R19" s="19">
        <v>1.05</v>
      </c>
      <c r="S19" s="42">
        <v>235</v>
      </c>
      <c r="T19" s="19">
        <v>5.47</v>
      </c>
      <c r="U19" s="42">
        <v>246</v>
      </c>
      <c r="V19" s="19">
        <v>12.17</v>
      </c>
      <c r="W19" s="42">
        <v>141</v>
      </c>
      <c r="X19" s="44">
        <v>21.81</v>
      </c>
      <c r="Y19" s="42">
        <v>175</v>
      </c>
      <c r="Z19" s="20">
        <f t="shared" si="0"/>
        <v>2443</v>
      </c>
      <c r="AA19" s="40">
        <v>250</v>
      </c>
      <c r="AB19" s="21">
        <f t="shared" si="1"/>
        <v>2693</v>
      </c>
    </row>
    <row r="20" spans="1:28" ht="13.5" customHeight="1">
      <c r="A20" s="38">
        <v>17</v>
      </c>
      <c r="B20" s="39" t="s">
        <v>82</v>
      </c>
      <c r="C20" s="40">
        <v>97</v>
      </c>
      <c r="D20" s="40" t="s">
        <v>38</v>
      </c>
      <c r="E20" s="41">
        <v>3816</v>
      </c>
      <c r="F20" s="16">
        <v>9.8</v>
      </c>
      <c r="G20" s="42"/>
      <c r="H20" s="19">
        <v>9.76</v>
      </c>
      <c r="I20" s="42">
        <v>477</v>
      </c>
      <c r="J20" s="43">
        <v>28.7</v>
      </c>
      <c r="K20" s="42">
        <v>30</v>
      </c>
      <c r="L20" s="44">
        <v>0</v>
      </c>
      <c r="M20" s="42"/>
      <c r="N20" s="40" t="s">
        <v>83</v>
      </c>
      <c r="O20" s="42">
        <v>582</v>
      </c>
      <c r="P20" s="44">
        <v>3.43</v>
      </c>
      <c r="Q20" s="42">
        <v>226</v>
      </c>
      <c r="R20" s="19">
        <v>1.1</v>
      </c>
      <c r="S20" s="42">
        <v>278</v>
      </c>
      <c r="T20" s="19">
        <v>6.09</v>
      </c>
      <c r="U20" s="42">
        <v>287</v>
      </c>
      <c r="V20" s="19">
        <v>14.94</v>
      </c>
      <c r="W20" s="42">
        <v>194</v>
      </c>
      <c r="X20" s="44">
        <v>27.27</v>
      </c>
      <c r="Y20" s="42">
        <v>245</v>
      </c>
      <c r="Z20" s="20">
        <f t="shared" si="0"/>
        <v>2319</v>
      </c>
      <c r="AA20" s="40">
        <v>300</v>
      </c>
      <c r="AB20" s="21">
        <f t="shared" si="1"/>
        <v>2619</v>
      </c>
    </row>
    <row r="21" spans="1:28" ht="13.5" customHeight="1">
      <c r="A21" s="38">
        <v>18</v>
      </c>
      <c r="B21" s="39" t="s">
        <v>108</v>
      </c>
      <c r="C21" s="40">
        <v>97</v>
      </c>
      <c r="D21" s="40" t="s">
        <v>32</v>
      </c>
      <c r="E21" s="41">
        <v>3285</v>
      </c>
      <c r="F21" s="16">
        <v>10.4</v>
      </c>
      <c r="G21" s="42"/>
      <c r="H21" s="19">
        <v>10.06</v>
      </c>
      <c r="I21" s="42">
        <v>410</v>
      </c>
      <c r="J21" s="43">
        <v>14.4</v>
      </c>
      <c r="K21" s="42">
        <v>188</v>
      </c>
      <c r="L21" s="44">
        <v>14.89</v>
      </c>
      <c r="M21" s="42"/>
      <c r="N21" s="40" t="s">
        <v>109</v>
      </c>
      <c r="O21" s="42">
        <v>322</v>
      </c>
      <c r="P21" s="44">
        <v>3.24</v>
      </c>
      <c r="Q21" s="42">
        <v>187</v>
      </c>
      <c r="R21" s="19">
        <v>0.95</v>
      </c>
      <c r="S21" s="42">
        <v>156</v>
      </c>
      <c r="T21" s="19">
        <v>7.11</v>
      </c>
      <c r="U21" s="42">
        <v>354</v>
      </c>
      <c r="V21" s="19">
        <v>19.94</v>
      </c>
      <c r="W21" s="42">
        <v>294</v>
      </c>
      <c r="X21" s="44">
        <v>29.27</v>
      </c>
      <c r="Y21" s="42">
        <v>270</v>
      </c>
      <c r="Z21" s="20">
        <f t="shared" si="0"/>
        <v>2181</v>
      </c>
      <c r="AA21" s="40">
        <v>300</v>
      </c>
      <c r="AB21" s="21">
        <f t="shared" si="1"/>
        <v>2481</v>
      </c>
    </row>
    <row r="22" spans="1:28" ht="13.5" customHeight="1">
      <c r="A22" s="38">
        <v>19</v>
      </c>
      <c r="B22" s="39" t="s">
        <v>86</v>
      </c>
      <c r="C22" s="40">
        <v>97</v>
      </c>
      <c r="D22" s="40" t="s">
        <v>21</v>
      </c>
      <c r="E22" s="41">
        <v>3803</v>
      </c>
      <c r="F22" s="16">
        <v>9.7</v>
      </c>
      <c r="G22" s="42"/>
      <c r="H22" s="19">
        <v>9.91</v>
      </c>
      <c r="I22" s="42">
        <v>443</v>
      </c>
      <c r="J22" s="43">
        <v>0</v>
      </c>
      <c r="K22" s="42"/>
      <c r="L22" s="44">
        <v>15.04</v>
      </c>
      <c r="M22" s="42">
        <v>152</v>
      </c>
      <c r="N22" s="40" t="s">
        <v>87</v>
      </c>
      <c r="O22" s="42">
        <v>409</v>
      </c>
      <c r="P22" s="44">
        <v>3.35</v>
      </c>
      <c r="Q22" s="42">
        <v>209</v>
      </c>
      <c r="R22" s="19">
        <v>1</v>
      </c>
      <c r="S22" s="42">
        <v>194</v>
      </c>
      <c r="T22" s="19">
        <v>6.61</v>
      </c>
      <c r="U22" s="42">
        <v>321</v>
      </c>
      <c r="V22" s="19">
        <v>13.39</v>
      </c>
      <c r="W22" s="42">
        <v>164</v>
      </c>
      <c r="X22" s="44">
        <v>21.53</v>
      </c>
      <c r="Y22" s="42">
        <v>171</v>
      </c>
      <c r="Z22" s="20">
        <f t="shared" si="0"/>
        <v>2063</v>
      </c>
      <c r="AA22" s="40">
        <v>300</v>
      </c>
      <c r="AB22" s="21">
        <f t="shared" si="1"/>
        <v>2363</v>
      </c>
    </row>
    <row r="23" spans="1:28" ht="13.5" customHeight="1">
      <c r="A23" s="38">
        <v>20</v>
      </c>
      <c r="B23" s="39" t="s">
        <v>102</v>
      </c>
      <c r="C23" s="40">
        <v>98</v>
      </c>
      <c r="D23" s="40" t="s">
        <v>32</v>
      </c>
      <c r="E23" s="41">
        <v>3500</v>
      </c>
      <c r="F23" s="16">
        <v>10.4</v>
      </c>
      <c r="G23" s="42"/>
      <c r="H23" s="19">
        <v>10.43</v>
      </c>
      <c r="I23" s="42">
        <v>335</v>
      </c>
      <c r="J23" s="43">
        <v>15.2</v>
      </c>
      <c r="K23" s="42">
        <v>119</v>
      </c>
      <c r="L23" s="44">
        <v>0</v>
      </c>
      <c r="M23" s="42"/>
      <c r="N23" s="40" t="s">
        <v>103</v>
      </c>
      <c r="O23" s="42">
        <v>329</v>
      </c>
      <c r="P23" s="44">
        <v>3.12</v>
      </c>
      <c r="Q23" s="42">
        <v>164</v>
      </c>
      <c r="R23" s="19">
        <v>1.1</v>
      </c>
      <c r="S23" s="42">
        <v>278</v>
      </c>
      <c r="T23" s="19">
        <v>6.99</v>
      </c>
      <c r="U23" s="42">
        <v>346</v>
      </c>
      <c r="V23" s="19">
        <v>12.47</v>
      </c>
      <c r="W23" s="42">
        <v>146</v>
      </c>
      <c r="X23" s="44">
        <v>32.79</v>
      </c>
      <c r="Y23" s="42">
        <v>316</v>
      </c>
      <c r="Z23" s="20">
        <f t="shared" si="0"/>
        <v>2033</v>
      </c>
      <c r="AA23" s="40">
        <v>250</v>
      </c>
      <c r="AB23" s="21">
        <f t="shared" si="1"/>
        <v>2283</v>
      </c>
    </row>
    <row r="24" spans="1:28" ht="13.5" customHeight="1">
      <c r="A24" s="38">
        <v>21</v>
      </c>
      <c r="B24" s="39" t="s">
        <v>112</v>
      </c>
      <c r="C24" s="40">
        <v>98</v>
      </c>
      <c r="D24" s="40" t="s">
        <v>21</v>
      </c>
      <c r="E24" s="41">
        <v>3830</v>
      </c>
      <c r="F24" s="16">
        <v>10.6</v>
      </c>
      <c r="G24" s="42"/>
      <c r="H24" s="19">
        <v>10.44</v>
      </c>
      <c r="I24" s="42">
        <v>333</v>
      </c>
      <c r="J24" s="43">
        <v>15</v>
      </c>
      <c r="K24" s="42"/>
      <c r="L24" s="44">
        <v>14.97</v>
      </c>
      <c r="M24" s="42">
        <v>158</v>
      </c>
      <c r="N24" s="40" t="s">
        <v>113</v>
      </c>
      <c r="O24" s="42">
        <v>401</v>
      </c>
      <c r="P24" s="44">
        <v>3.18</v>
      </c>
      <c r="Q24" s="42">
        <v>175</v>
      </c>
      <c r="R24" s="19">
        <v>1</v>
      </c>
      <c r="S24" s="42">
        <v>194</v>
      </c>
      <c r="T24" s="19">
        <v>5.54</v>
      </c>
      <c r="U24" s="42">
        <v>251</v>
      </c>
      <c r="V24" s="19">
        <v>12.41</v>
      </c>
      <c r="W24" s="42">
        <v>145</v>
      </c>
      <c r="X24" s="44">
        <v>26.57</v>
      </c>
      <c r="Y24" s="42">
        <v>236</v>
      </c>
      <c r="Z24" s="20">
        <f t="shared" si="0"/>
        <v>1893</v>
      </c>
      <c r="AA24" s="40">
        <v>300</v>
      </c>
      <c r="AB24" s="21">
        <f t="shared" si="1"/>
        <v>2193</v>
      </c>
    </row>
    <row r="25" spans="1:28" ht="13.5" customHeight="1">
      <c r="A25" s="38">
        <v>22</v>
      </c>
      <c r="B25" s="39" t="s">
        <v>90</v>
      </c>
      <c r="C25" s="40">
        <v>98</v>
      </c>
      <c r="D25" s="40" t="s">
        <v>32</v>
      </c>
      <c r="E25" s="41">
        <v>4500</v>
      </c>
      <c r="F25" s="16">
        <v>10.1</v>
      </c>
      <c r="G25" s="42"/>
      <c r="H25" s="19">
        <v>10.28</v>
      </c>
      <c r="I25" s="42">
        <v>365</v>
      </c>
      <c r="J25" s="43">
        <v>0</v>
      </c>
      <c r="K25" s="42"/>
      <c r="L25" s="44">
        <v>14.37</v>
      </c>
      <c r="M25" s="42">
        <v>215</v>
      </c>
      <c r="N25" s="40" t="s">
        <v>91</v>
      </c>
      <c r="O25" s="42">
        <v>464</v>
      </c>
      <c r="P25" s="44">
        <v>3.22</v>
      </c>
      <c r="Q25" s="42">
        <v>183</v>
      </c>
      <c r="R25" s="19">
        <v>0.9</v>
      </c>
      <c r="S25" s="42">
        <v>119</v>
      </c>
      <c r="T25" s="19">
        <v>4.6</v>
      </c>
      <c r="U25" s="42">
        <v>190</v>
      </c>
      <c r="V25" s="19">
        <v>11.89</v>
      </c>
      <c r="W25" s="42">
        <v>135</v>
      </c>
      <c r="X25" s="44">
        <v>24.2</v>
      </c>
      <c r="Y25" s="42">
        <v>205</v>
      </c>
      <c r="Z25" s="20">
        <f t="shared" si="0"/>
        <v>1876</v>
      </c>
      <c r="AA25" s="40">
        <v>300</v>
      </c>
      <c r="AB25" s="21">
        <f t="shared" si="1"/>
        <v>2176</v>
      </c>
    </row>
    <row r="26" spans="1:28" s="23" customFormat="1" ht="13.5" customHeight="1">
      <c r="A26" s="38">
        <v>23</v>
      </c>
      <c r="B26" s="39" t="s">
        <v>114</v>
      </c>
      <c r="C26" s="40">
        <v>97</v>
      </c>
      <c r="D26" s="40" t="s">
        <v>35</v>
      </c>
      <c r="E26" s="41">
        <v>3273</v>
      </c>
      <c r="F26" s="16">
        <v>10.8</v>
      </c>
      <c r="G26" s="42"/>
      <c r="H26" s="19">
        <v>10.44</v>
      </c>
      <c r="I26" s="42">
        <v>333</v>
      </c>
      <c r="J26" s="43">
        <v>14.7</v>
      </c>
      <c r="K26" s="42"/>
      <c r="L26" s="44">
        <v>14.49</v>
      </c>
      <c r="M26" s="42">
        <v>203</v>
      </c>
      <c r="N26" s="40" t="s">
        <v>115</v>
      </c>
      <c r="O26" s="42">
        <v>255</v>
      </c>
      <c r="P26" s="44">
        <v>3.21</v>
      </c>
      <c r="Q26" s="42">
        <v>181</v>
      </c>
      <c r="R26" s="19">
        <v>1</v>
      </c>
      <c r="S26" s="42">
        <v>194</v>
      </c>
      <c r="T26" s="19">
        <v>5.5</v>
      </c>
      <c r="U26" s="42">
        <v>248</v>
      </c>
      <c r="V26" s="19">
        <v>14.05</v>
      </c>
      <c r="W26" s="42">
        <v>177</v>
      </c>
      <c r="X26" s="44">
        <v>23.91</v>
      </c>
      <c r="Y26" s="42">
        <v>201</v>
      </c>
      <c r="Z26" s="20">
        <f t="shared" si="0"/>
        <v>1792</v>
      </c>
      <c r="AA26" s="40">
        <v>300</v>
      </c>
      <c r="AB26" s="21">
        <f t="shared" si="1"/>
        <v>2092</v>
      </c>
    </row>
    <row r="27" spans="1:28" s="23" customFormat="1" ht="13.5" customHeight="1">
      <c r="A27" s="38">
        <v>24</v>
      </c>
      <c r="B27" s="39" t="s">
        <v>62</v>
      </c>
      <c r="C27" s="40">
        <v>97</v>
      </c>
      <c r="D27" s="40" t="s">
        <v>23</v>
      </c>
      <c r="E27" s="41">
        <v>4490</v>
      </c>
      <c r="F27" s="16">
        <v>0</v>
      </c>
      <c r="G27" s="42"/>
      <c r="H27" s="19">
        <v>10.92</v>
      </c>
      <c r="I27" s="42">
        <v>245</v>
      </c>
      <c r="J27" s="43">
        <v>0</v>
      </c>
      <c r="K27" s="42"/>
      <c r="L27" s="44">
        <v>17.08</v>
      </c>
      <c r="M27" s="42">
        <v>30</v>
      </c>
      <c r="N27" s="40" t="s">
        <v>63</v>
      </c>
      <c r="O27" s="42">
        <v>277</v>
      </c>
      <c r="P27" s="44">
        <v>2.89</v>
      </c>
      <c r="Q27" s="42">
        <v>122</v>
      </c>
      <c r="R27" s="19">
        <v>1</v>
      </c>
      <c r="S27" s="42">
        <v>194</v>
      </c>
      <c r="T27" s="19">
        <v>6.92</v>
      </c>
      <c r="U27" s="42">
        <v>342</v>
      </c>
      <c r="V27" s="19">
        <v>14.96</v>
      </c>
      <c r="W27" s="42">
        <v>194</v>
      </c>
      <c r="X27" s="44">
        <v>41.13</v>
      </c>
      <c r="Y27" s="42">
        <v>425</v>
      </c>
      <c r="Z27" s="20">
        <f t="shared" si="0"/>
        <v>1829</v>
      </c>
      <c r="AA27" s="40">
        <v>250</v>
      </c>
      <c r="AB27" s="21">
        <f t="shared" si="1"/>
        <v>2079</v>
      </c>
    </row>
    <row r="28" spans="1:28" s="23" customFormat="1" ht="13.5" customHeight="1">
      <c r="A28" s="38">
        <v>25</v>
      </c>
      <c r="B28" s="39" t="s">
        <v>66</v>
      </c>
      <c r="C28" s="40">
        <v>97</v>
      </c>
      <c r="D28" s="40" t="s">
        <v>32</v>
      </c>
      <c r="E28" s="41">
        <v>3712</v>
      </c>
      <c r="F28" s="16">
        <v>10.1</v>
      </c>
      <c r="G28" s="42"/>
      <c r="H28" s="19">
        <v>10.17</v>
      </c>
      <c r="I28" s="42">
        <v>387</v>
      </c>
      <c r="J28" s="43">
        <v>14</v>
      </c>
      <c r="K28" s="42"/>
      <c r="L28" s="44">
        <v>13.98</v>
      </c>
      <c r="M28" s="42">
        <v>257</v>
      </c>
      <c r="N28" s="40"/>
      <c r="O28" s="42"/>
      <c r="P28" s="44">
        <v>3.11</v>
      </c>
      <c r="Q28" s="42">
        <v>162</v>
      </c>
      <c r="R28" s="19">
        <v>1.15</v>
      </c>
      <c r="S28" s="42">
        <v>323</v>
      </c>
      <c r="T28" s="19">
        <v>5.12</v>
      </c>
      <c r="U28" s="42">
        <v>223</v>
      </c>
      <c r="V28" s="19">
        <v>13.04</v>
      </c>
      <c r="W28" s="42">
        <v>157</v>
      </c>
      <c r="X28" s="44">
        <v>29.1</v>
      </c>
      <c r="Y28" s="42">
        <v>268</v>
      </c>
      <c r="Z28" s="20">
        <f t="shared" si="0"/>
        <v>1777</v>
      </c>
      <c r="AA28" s="40">
        <v>250</v>
      </c>
      <c r="AB28" s="21">
        <f t="shared" si="1"/>
        <v>2027</v>
      </c>
    </row>
    <row r="29" spans="1:28" s="23" customFormat="1" ht="13.5" customHeight="1">
      <c r="A29" s="38">
        <v>26</v>
      </c>
      <c r="B29" s="39" t="s">
        <v>71</v>
      </c>
      <c r="C29" s="40">
        <v>97</v>
      </c>
      <c r="D29" s="40" t="s">
        <v>21</v>
      </c>
      <c r="E29" s="41">
        <v>3564</v>
      </c>
      <c r="F29" s="16">
        <v>10.1</v>
      </c>
      <c r="G29" s="42"/>
      <c r="H29" s="19">
        <v>10.1</v>
      </c>
      <c r="I29" s="42">
        <v>402</v>
      </c>
      <c r="J29" s="43">
        <v>0</v>
      </c>
      <c r="K29" s="42"/>
      <c r="L29" s="44">
        <v>16.75</v>
      </c>
      <c r="M29" s="42">
        <v>37</v>
      </c>
      <c r="N29" s="40" t="s">
        <v>72</v>
      </c>
      <c r="O29" s="42">
        <v>422</v>
      </c>
      <c r="P29" s="44">
        <v>3.05</v>
      </c>
      <c r="Q29" s="42">
        <v>151</v>
      </c>
      <c r="R29" s="19">
        <v>0.95</v>
      </c>
      <c r="S29" s="42">
        <v>156</v>
      </c>
      <c r="T29" s="19">
        <v>5.16</v>
      </c>
      <c r="U29" s="42">
        <v>226</v>
      </c>
      <c r="V29" s="19">
        <v>11.91</v>
      </c>
      <c r="W29" s="42">
        <v>136</v>
      </c>
      <c r="X29" s="44">
        <v>19.92</v>
      </c>
      <c r="Y29" s="42">
        <v>151</v>
      </c>
      <c r="Z29" s="20">
        <f t="shared" si="0"/>
        <v>1681</v>
      </c>
      <c r="AA29" s="40">
        <v>300</v>
      </c>
      <c r="AB29" s="21">
        <f t="shared" si="1"/>
        <v>1981</v>
      </c>
    </row>
    <row r="30" spans="1:28" s="23" customFormat="1" ht="13.5" customHeight="1">
      <c r="A30" s="38">
        <v>27</v>
      </c>
      <c r="B30" s="39" t="s">
        <v>116</v>
      </c>
      <c r="C30" s="40">
        <v>98</v>
      </c>
      <c r="D30" s="40" t="s">
        <v>23</v>
      </c>
      <c r="E30" s="41">
        <v>3842</v>
      </c>
      <c r="F30" s="16">
        <v>10.5</v>
      </c>
      <c r="G30" s="42"/>
      <c r="H30" s="19">
        <v>10.39</v>
      </c>
      <c r="I30" s="42">
        <v>343</v>
      </c>
      <c r="J30" s="43">
        <v>0</v>
      </c>
      <c r="K30" s="42"/>
      <c r="L30" s="44">
        <v>14.84</v>
      </c>
      <c r="M30" s="42">
        <v>170</v>
      </c>
      <c r="N30" s="40" t="s">
        <v>117</v>
      </c>
      <c r="O30" s="42">
        <v>134</v>
      </c>
      <c r="P30" s="44">
        <v>3.1</v>
      </c>
      <c r="Q30" s="42">
        <v>160</v>
      </c>
      <c r="R30" s="19">
        <v>1</v>
      </c>
      <c r="S30" s="42">
        <v>194</v>
      </c>
      <c r="T30" s="19">
        <v>5.74</v>
      </c>
      <c r="U30" s="42">
        <v>264</v>
      </c>
      <c r="V30" s="19">
        <v>11.97</v>
      </c>
      <c r="W30" s="42">
        <v>137</v>
      </c>
      <c r="X30" s="44">
        <v>24.64</v>
      </c>
      <c r="Y30" s="42">
        <v>211</v>
      </c>
      <c r="Z30" s="20">
        <f t="shared" si="0"/>
        <v>1613</v>
      </c>
      <c r="AA30" s="40">
        <v>300</v>
      </c>
      <c r="AB30" s="21">
        <f t="shared" si="1"/>
        <v>1913</v>
      </c>
    </row>
    <row r="31" spans="1:28" s="23" customFormat="1" ht="13.5" customHeight="1">
      <c r="A31" s="38">
        <v>28</v>
      </c>
      <c r="B31" s="39" t="s">
        <v>88</v>
      </c>
      <c r="C31" s="40">
        <v>98</v>
      </c>
      <c r="D31" s="40" t="s">
        <v>32</v>
      </c>
      <c r="E31" s="41">
        <v>4354</v>
      </c>
      <c r="F31" s="16">
        <v>10.3</v>
      </c>
      <c r="G31" s="42">
        <v>314</v>
      </c>
      <c r="H31" s="19">
        <v>0</v>
      </c>
      <c r="I31" s="42"/>
      <c r="J31" s="43">
        <v>17.1</v>
      </c>
      <c r="K31" s="42"/>
      <c r="L31" s="44">
        <v>15.57</v>
      </c>
      <c r="M31" s="42">
        <v>109</v>
      </c>
      <c r="N31" s="40" t="s">
        <v>89</v>
      </c>
      <c r="O31" s="42">
        <v>427</v>
      </c>
      <c r="P31" s="44">
        <v>2.95</v>
      </c>
      <c r="Q31" s="42">
        <v>132</v>
      </c>
      <c r="R31" s="19">
        <v>1</v>
      </c>
      <c r="S31" s="42">
        <v>194</v>
      </c>
      <c r="T31" s="19">
        <v>4.93</v>
      </c>
      <c r="U31" s="42">
        <v>211</v>
      </c>
      <c r="V31" s="19">
        <v>11.59</v>
      </c>
      <c r="W31" s="42">
        <v>130</v>
      </c>
      <c r="X31" s="44">
        <v>17.93</v>
      </c>
      <c r="Y31" s="42">
        <v>126</v>
      </c>
      <c r="Z31" s="20">
        <f t="shared" si="0"/>
        <v>1643</v>
      </c>
      <c r="AA31" s="40">
        <v>250</v>
      </c>
      <c r="AB31" s="21">
        <f t="shared" si="1"/>
        <v>1893</v>
      </c>
    </row>
    <row r="32" spans="1:28" s="23" customFormat="1" ht="13.5" customHeight="1">
      <c r="A32" s="38">
        <v>29</v>
      </c>
      <c r="B32" s="39" t="s">
        <v>92</v>
      </c>
      <c r="C32" s="40">
        <v>98</v>
      </c>
      <c r="D32" s="40" t="s">
        <v>32</v>
      </c>
      <c r="E32" s="41">
        <v>3448</v>
      </c>
      <c r="F32" s="16">
        <v>10.5</v>
      </c>
      <c r="G32" s="42">
        <v>277</v>
      </c>
      <c r="H32" s="19">
        <v>10.77</v>
      </c>
      <c r="I32" s="42"/>
      <c r="J32" s="43">
        <v>15.2</v>
      </c>
      <c r="K32" s="42"/>
      <c r="L32" s="44">
        <v>15.4</v>
      </c>
      <c r="M32" s="42">
        <v>122</v>
      </c>
      <c r="N32" s="40" t="s">
        <v>93</v>
      </c>
      <c r="O32" s="42">
        <v>254</v>
      </c>
      <c r="P32" s="44">
        <v>3.19</v>
      </c>
      <c r="Q32" s="42">
        <v>177</v>
      </c>
      <c r="R32" s="19">
        <v>0.95</v>
      </c>
      <c r="S32" s="42">
        <v>156</v>
      </c>
      <c r="T32" s="19">
        <v>4.93</v>
      </c>
      <c r="U32" s="42">
        <v>211</v>
      </c>
      <c r="V32" s="19">
        <v>8.37</v>
      </c>
      <c r="W32" s="42">
        <v>70</v>
      </c>
      <c r="X32" s="44">
        <v>19.79</v>
      </c>
      <c r="Y32" s="42">
        <v>149</v>
      </c>
      <c r="Z32" s="20">
        <f t="shared" si="0"/>
        <v>1416</v>
      </c>
      <c r="AA32" s="40">
        <v>300</v>
      </c>
      <c r="AB32" s="21">
        <f t="shared" si="1"/>
        <v>1716</v>
      </c>
    </row>
    <row r="33" spans="2:28" s="23" customFormat="1" ht="13.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9"/>
      <c r="AA33" s="27"/>
      <c r="AB33" s="27"/>
    </row>
    <row r="34" spans="2:28" s="23" customFormat="1" ht="13.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9"/>
      <c r="AA34" s="27"/>
      <c r="AB34" s="27"/>
    </row>
    <row r="35" spans="2:28" s="23" customFormat="1" ht="13.5" customHeight="1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9"/>
      <c r="AA35" s="27"/>
      <c r="AB35" s="27"/>
    </row>
    <row r="36" spans="2:28" s="23" customFormat="1" ht="13.5" customHeigh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9"/>
      <c r="AA36" s="27"/>
      <c r="AB36" s="27"/>
    </row>
    <row r="37" spans="2:28" s="23" customFormat="1" ht="13.5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9"/>
      <c r="AA37" s="27"/>
      <c r="AB37" s="27"/>
    </row>
    <row r="38" spans="2:28" s="23" customFormat="1" ht="13.5" customHeigh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9"/>
      <c r="AA38" s="27"/>
      <c r="AB38" s="27"/>
    </row>
    <row r="39" spans="2:28" s="23" customFormat="1" ht="13.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9"/>
      <c r="AA39" s="27"/>
      <c r="AB39" s="27"/>
    </row>
    <row r="40" spans="2:28" s="23" customFormat="1" ht="13.5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9"/>
      <c r="AA40" s="27"/>
      <c r="AB40" s="27"/>
    </row>
    <row r="41" spans="2:28" s="23" customFormat="1" ht="13.5" customHeigh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9"/>
      <c r="AA41" s="27"/>
      <c r="AB41" s="27"/>
    </row>
    <row r="42" spans="2:28" s="23" customFormat="1" ht="12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9"/>
      <c r="AA42" s="27"/>
      <c r="AB42" s="27"/>
    </row>
    <row r="43" spans="2:28" s="23" customFormat="1" ht="12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9"/>
      <c r="AA43" s="27"/>
      <c r="AB43" s="27"/>
    </row>
    <row r="44" spans="2:28" s="23" customFormat="1" ht="12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9"/>
      <c r="AA44" s="27"/>
      <c r="AB44" s="27"/>
    </row>
    <row r="45" spans="2:28" s="23" customFormat="1" ht="12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9"/>
      <c r="AA45" s="27"/>
      <c r="AB45" s="27"/>
    </row>
    <row r="46" spans="2:28" s="23" customFormat="1" ht="12"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9"/>
      <c r="AA46" s="27"/>
      <c r="AB46" s="27"/>
    </row>
    <row r="47" spans="2:28" s="23" customFormat="1" ht="12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9"/>
      <c r="AA47" s="27"/>
      <c r="AB47" s="27"/>
    </row>
    <row r="48" spans="2:28" s="23" customFormat="1" ht="12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9"/>
      <c r="AA48" s="27"/>
      <c r="AB48" s="27"/>
    </row>
    <row r="49" spans="2:28" s="23" customFormat="1" ht="12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9"/>
      <c r="AA49" s="27"/>
      <c r="AB49" s="27"/>
    </row>
    <row r="50" spans="2:28" s="23" customFormat="1" ht="12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9"/>
      <c r="AA50" s="27"/>
      <c r="AB50" s="27"/>
    </row>
    <row r="51" spans="2:28" s="23" customFormat="1" ht="12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9"/>
      <c r="AA51" s="27"/>
      <c r="AB51" s="27"/>
    </row>
    <row r="52" spans="2:28" s="23" customFormat="1" ht="12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9"/>
      <c r="AA52" s="27"/>
      <c r="AB52" s="27"/>
    </row>
    <row r="53" spans="2:28" s="23" customFormat="1" ht="12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9"/>
      <c r="AA53" s="27"/>
      <c r="AB53" s="27"/>
    </row>
    <row r="54" spans="2:28" s="23" customFormat="1" ht="12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9"/>
      <c r="AA54" s="27"/>
      <c r="AB54" s="27"/>
    </row>
    <row r="55" spans="2:28" s="23" customFormat="1" ht="12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9"/>
      <c r="AA55" s="27"/>
      <c r="AB55" s="27"/>
    </row>
    <row r="56" spans="2:28" s="23" customFormat="1" ht="12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9"/>
      <c r="AA56" s="27"/>
      <c r="AB56" s="27"/>
    </row>
    <row r="57" spans="2:28" s="23" customFormat="1" ht="1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9"/>
      <c r="AA57" s="27"/>
      <c r="AB57" s="27"/>
    </row>
    <row r="58" spans="2:28" s="23" customFormat="1" ht="12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9"/>
      <c r="AA58" s="27"/>
      <c r="AB58" s="27"/>
    </row>
    <row r="59" spans="2:28" s="23" customFormat="1" ht="12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9"/>
      <c r="AA59" s="27"/>
      <c r="AB59" s="27"/>
    </row>
    <row r="60" spans="2:28" s="23" customFormat="1" ht="12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9"/>
      <c r="AA60" s="27"/>
      <c r="AB60" s="27"/>
    </row>
    <row r="61" spans="2:28" s="23" customFormat="1" ht="12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9"/>
      <c r="AA61" s="27"/>
      <c r="AB61" s="27"/>
    </row>
    <row r="62" spans="2:28" s="23" customFormat="1" ht="12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9"/>
      <c r="AA62" s="27"/>
      <c r="AB62" s="27"/>
    </row>
    <row r="63" spans="2:28" s="23" customFormat="1" ht="12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9"/>
      <c r="AA63" s="27"/>
      <c r="AB63" s="27"/>
    </row>
    <row r="64" spans="2:28" s="23" customFormat="1" ht="12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9"/>
      <c r="AA64" s="27"/>
      <c r="AB64" s="27"/>
    </row>
    <row r="65" spans="2:28" s="23" customFormat="1" ht="12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9"/>
      <c r="AA65" s="27"/>
      <c r="AB65" s="27"/>
    </row>
    <row r="66" spans="2:28" s="23" customFormat="1" ht="12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9"/>
      <c r="AA66" s="27"/>
      <c r="AB66" s="27"/>
    </row>
    <row r="67" spans="2:28" s="23" customFormat="1" ht="1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9"/>
      <c r="AA67" s="27"/>
      <c r="AB67" s="27"/>
    </row>
    <row r="68" spans="2:28" s="23" customFormat="1" ht="12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9"/>
      <c r="AA68" s="27"/>
      <c r="AB68" s="27"/>
    </row>
    <row r="69" spans="2:28" s="23" customFormat="1" ht="12"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9"/>
      <c r="AA69" s="27"/>
      <c r="AB69" s="27"/>
    </row>
    <row r="70" spans="2:28" s="23" customFormat="1" ht="12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9"/>
      <c r="AA70" s="27"/>
      <c r="AB70" s="27"/>
    </row>
    <row r="71" spans="2:28" s="23" customFormat="1" ht="12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9"/>
      <c r="AA71" s="27"/>
      <c r="AB71" s="27"/>
    </row>
    <row r="72" spans="2:28" s="23" customFormat="1" ht="12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9"/>
      <c r="AA72" s="27"/>
      <c r="AB72" s="27"/>
    </row>
    <row r="73" spans="2:28" s="23" customFormat="1" ht="12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9"/>
      <c r="AA73" s="27"/>
      <c r="AB73" s="27"/>
    </row>
    <row r="74" spans="2:28" s="23" customFormat="1" ht="12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9"/>
      <c r="AA74" s="27"/>
      <c r="AB74" s="27"/>
    </row>
    <row r="75" spans="2:28" s="23" customFormat="1" ht="12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9"/>
      <c r="AA75" s="27"/>
      <c r="AB75" s="27"/>
    </row>
    <row r="76" spans="2:28" s="23" customFormat="1" ht="12"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9"/>
      <c r="AA76" s="27"/>
      <c r="AB76" s="27"/>
    </row>
    <row r="77" spans="2:28" s="23" customFormat="1" ht="1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9"/>
      <c r="AA77" s="27"/>
      <c r="AB77" s="27"/>
    </row>
    <row r="78" spans="2:28" s="23" customFormat="1" ht="12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9"/>
      <c r="AA78" s="27"/>
      <c r="AB78" s="27"/>
    </row>
    <row r="79" spans="2:28" s="23" customFormat="1" ht="12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9"/>
      <c r="AA79" s="27"/>
      <c r="AB79" s="27"/>
    </row>
    <row r="80" spans="2:28" s="23" customFormat="1" ht="12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9"/>
      <c r="AA80" s="27"/>
      <c r="AB80" s="27"/>
    </row>
    <row r="81" spans="2:28" s="23" customFormat="1" ht="12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9"/>
      <c r="AA81" s="27"/>
      <c r="AB81" s="27"/>
    </row>
    <row r="82" spans="2:28" s="23" customFormat="1" ht="12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9"/>
      <c r="AA82" s="27"/>
      <c r="AB82" s="27"/>
    </row>
    <row r="83" spans="2:28" s="23" customFormat="1" ht="1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9"/>
      <c r="AA83" s="27"/>
      <c r="AB83" s="27"/>
    </row>
    <row r="84" spans="2:28" s="23" customFormat="1" ht="12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9"/>
      <c r="AA84" s="27"/>
      <c r="AB84" s="27"/>
    </row>
    <row r="85" spans="2:28" s="23" customFormat="1" ht="12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9"/>
      <c r="AA85" s="27"/>
      <c r="AB85" s="27"/>
    </row>
    <row r="86" spans="2:28" s="23" customFormat="1" ht="12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9"/>
      <c r="AA86" s="27"/>
      <c r="AB86" s="27"/>
    </row>
    <row r="87" spans="2:28" s="23" customFormat="1" ht="12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9"/>
      <c r="AA87" s="27"/>
      <c r="AB87" s="27"/>
    </row>
    <row r="88" spans="2:28" s="23" customFormat="1" ht="12"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9"/>
      <c r="AA88" s="27"/>
      <c r="AB88" s="27"/>
    </row>
    <row r="89" spans="2:28" s="23" customFormat="1" ht="12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9"/>
      <c r="AA89" s="27"/>
      <c r="AB89" s="27"/>
    </row>
    <row r="90" spans="2:28" s="23" customFormat="1" ht="12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9"/>
      <c r="AA90" s="27"/>
      <c r="AB90" s="27"/>
    </row>
    <row r="91" spans="2:28" s="23" customFormat="1" ht="12"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9"/>
      <c r="AA91" s="27"/>
      <c r="AB91" s="27"/>
    </row>
    <row r="92" spans="2:28" s="23" customFormat="1" ht="12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9"/>
      <c r="AA92" s="27"/>
      <c r="AB92" s="27"/>
    </row>
    <row r="93" spans="2:28" s="23" customFormat="1" ht="12"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9"/>
      <c r="AA93" s="27"/>
      <c r="AB93" s="27"/>
    </row>
    <row r="94" spans="2:28" s="23" customFormat="1" ht="12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9"/>
      <c r="AA94" s="27"/>
      <c r="AB94" s="27"/>
    </row>
    <row r="95" spans="2:28" s="23" customFormat="1" ht="12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9"/>
      <c r="AA95" s="27"/>
      <c r="AB95" s="27"/>
    </row>
    <row r="96" spans="2:28" s="23" customFormat="1" ht="12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9"/>
      <c r="AA96" s="27"/>
      <c r="AB96" s="27"/>
    </row>
    <row r="97" spans="2:28" s="23" customFormat="1" ht="12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9"/>
      <c r="AA97" s="27"/>
      <c r="AB97" s="27"/>
    </row>
    <row r="98" spans="2:28" s="23" customFormat="1" ht="12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9"/>
      <c r="AA98" s="27"/>
      <c r="AB98" s="27"/>
    </row>
    <row r="99" spans="2:28" s="23" customFormat="1" ht="12"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9"/>
      <c r="AA99" s="27"/>
      <c r="AB99" s="27"/>
    </row>
    <row r="100" spans="2:28" s="23" customFormat="1" ht="12"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9"/>
      <c r="AA100" s="27"/>
      <c r="AB100" s="27"/>
    </row>
    <row r="101" spans="2:28" s="23" customFormat="1" ht="12"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9"/>
      <c r="AA101" s="27"/>
      <c r="AB101" s="27"/>
    </row>
    <row r="102" spans="2:28" s="23" customFormat="1" ht="12"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9"/>
      <c r="AA102" s="27"/>
      <c r="AB102" s="27"/>
    </row>
    <row r="103" spans="2:28" s="23" customFormat="1" ht="12"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9"/>
      <c r="AA103" s="27"/>
      <c r="AB103" s="27"/>
    </row>
    <row r="104" spans="2:28" s="23" customFormat="1" ht="12"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9"/>
      <c r="AA104" s="27"/>
      <c r="AB104" s="27"/>
    </row>
    <row r="105" spans="2:28" s="23" customFormat="1" ht="12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9"/>
      <c r="AA105" s="27"/>
      <c r="AB105" s="27"/>
    </row>
    <row r="106" spans="2:28" s="23" customFormat="1" ht="12"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9"/>
      <c r="AA106" s="27"/>
      <c r="AB106" s="27"/>
    </row>
    <row r="107" spans="2:28" s="23" customFormat="1" ht="12"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9"/>
      <c r="AA107" s="27"/>
      <c r="AB107" s="27"/>
    </row>
    <row r="108" spans="2:28" s="23" customFormat="1" ht="12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9"/>
      <c r="AA108" s="27"/>
      <c r="AB108" s="27"/>
    </row>
    <row r="109" spans="2:28" s="23" customFormat="1" ht="12"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9"/>
      <c r="AA109" s="27"/>
      <c r="AB109" s="27"/>
    </row>
    <row r="110" spans="2:28" s="23" customFormat="1" ht="12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9"/>
      <c r="AA110" s="27"/>
      <c r="AB110" s="27"/>
    </row>
    <row r="111" spans="2:28" s="23" customFormat="1" ht="12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9"/>
      <c r="AA111" s="27"/>
      <c r="AB111" s="27"/>
    </row>
    <row r="112" spans="2:28" s="23" customFormat="1" ht="12"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9"/>
      <c r="AA112" s="27"/>
      <c r="AB112" s="27"/>
    </row>
    <row r="113" spans="2:28" s="23" customFormat="1" ht="12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9"/>
      <c r="AA113" s="27"/>
      <c r="AB113" s="27"/>
    </row>
    <row r="114" spans="2:28" s="23" customFormat="1" ht="12"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9"/>
      <c r="AA114" s="27"/>
      <c r="AB114" s="27"/>
    </row>
    <row r="115" spans="2:28" s="23" customFormat="1" ht="12"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9"/>
      <c r="AA115" s="27"/>
      <c r="AB115" s="27"/>
    </row>
    <row r="116" spans="2:28" s="23" customFormat="1" ht="12"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9"/>
      <c r="AA116" s="27"/>
      <c r="AB116" s="27"/>
    </row>
    <row r="117" spans="2:28" s="23" customFormat="1" ht="12"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9"/>
      <c r="AA117" s="27"/>
      <c r="AB117" s="27"/>
    </row>
    <row r="118" spans="2:28" s="23" customFormat="1" ht="12"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9"/>
      <c r="AA118" s="27"/>
      <c r="AB118" s="27"/>
    </row>
    <row r="119" spans="2:28" s="23" customFormat="1" ht="12"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9"/>
      <c r="AA119" s="27"/>
      <c r="AB119" s="27"/>
    </row>
    <row r="120" spans="2:28" s="23" customFormat="1" ht="12"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9"/>
      <c r="AA120" s="27"/>
      <c r="AB120" s="27"/>
    </row>
    <row r="121" spans="2:28" s="23" customFormat="1" ht="12"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9"/>
      <c r="AA121" s="27"/>
      <c r="AB121" s="27"/>
    </row>
    <row r="122" spans="2:28" s="23" customFormat="1" ht="12"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9"/>
      <c r="AA122" s="27"/>
      <c r="AB122" s="27"/>
    </row>
    <row r="123" spans="2:28" s="23" customFormat="1" ht="12"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9"/>
      <c r="AA123" s="27"/>
      <c r="AB123" s="27"/>
    </row>
    <row r="124" spans="2:28" s="23" customFormat="1" ht="12"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9"/>
      <c r="AA124" s="27"/>
      <c r="AB124" s="27"/>
    </row>
    <row r="125" spans="2:28" s="23" customFormat="1" ht="12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9"/>
      <c r="AA125" s="27"/>
      <c r="AB125" s="27"/>
    </row>
    <row r="126" spans="2:28" s="23" customFormat="1" ht="12"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9"/>
      <c r="AA126" s="27"/>
      <c r="AB126" s="27"/>
    </row>
    <row r="127" spans="2:28" s="23" customFormat="1" ht="12"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9"/>
      <c r="AA127" s="27"/>
      <c r="AB127" s="27"/>
    </row>
    <row r="128" spans="2:28" s="23" customFormat="1" ht="12"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9"/>
      <c r="AA128" s="27"/>
      <c r="AB128" s="27"/>
    </row>
    <row r="129" spans="2:28" s="23" customFormat="1" ht="12"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9"/>
      <c r="AA129" s="27"/>
      <c r="AB129" s="27"/>
    </row>
    <row r="130" spans="2:28" s="23" customFormat="1" ht="12"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9"/>
      <c r="AA130" s="27"/>
      <c r="AB130" s="27"/>
    </row>
    <row r="131" spans="2:28" s="23" customFormat="1" ht="12"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9"/>
      <c r="AA131" s="27"/>
      <c r="AB131" s="27"/>
    </row>
    <row r="132" spans="2:28" s="23" customFormat="1" ht="12"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9"/>
      <c r="AA132" s="27"/>
      <c r="AB132" s="27"/>
    </row>
    <row r="133" spans="2:28" s="23" customFormat="1" ht="12"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9"/>
      <c r="AA133" s="27"/>
      <c r="AB133" s="27"/>
    </row>
    <row r="134" spans="2:28" s="23" customFormat="1" ht="12"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9"/>
      <c r="AA134" s="27"/>
      <c r="AB134" s="27"/>
    </row>
    <row r="135" spans="2:28" s="23" customFormat="1" ht="12"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9"/>
      <c r="AA135" s="27"/>
      <c r="AB135" s="27"/>
    </row>
    <row r="136" spans="2:28" s="23" customFormat="1" ht="12"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9"/>
      <c r="AA136" s="27"/>
      <c r="AB136" s="27"/>
    </row>
    <row r="137" spans="2:28" s="23" customFormat="1" ht="12"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9"/>
      <c r="AA137" s="27"/>
      <c r="AB137" s="27"/>
    </row>
    <row r="138" spans="2:28" s="23" customFormat="1" ht="12"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9"/>
      <c r="AA138" s="27"/>
      <c r="AB138" s="27"/>
    </row>
    <row r="139" spans="2:28" s="23" customFormat="1" ht="12"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9"/>
      <c r="AA139" s="27"/>
      <c r="AB139" s="27"/>
    </row>
    <row r="140" spans="2:28" s="23" customFormat="1" ht="12"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9"/>
      <c r="AA140" s="27"/>
      <c r="AB140" s="27"/>
    </row>
    <row r="141" spans="2:28" s="23" customFormat="1" ht="12"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9"/>
      <c r="AA141" s="27"/>
      <c r="AB141" s="27"/>
    </row>
    <row r="142" spans="2:28" s="23" customFormat="1" ht="12"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9"/>
      <c r="AA142" s="27"/>
      <c r="AB142" s="27"/>
    </row>
    <row r="143" spans="2:28" s="23" customFormat="1" ht="12"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9"/>
      <c r="AA143" s="27"/>
      <c r="AB143" s="27"/>
    </row>
    <row r="144" spans="2:28" s="23" customFormat="1" ht="12">
      <c r="B144" s="2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9"/>
      <c r="AA144" s="27"/>
      <c r="AB144" s="27"/>
    </row>
    <row r="145" spans="2:28" s="23" customFormat="1" ht="12"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9"/>
      <c r="AA145" s="27"/>
      <c r="AB145" s="27"/>
    </row>
    <row r="146" spans="2:28" s="23" customFormat="1" ht="12"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9"/>
      <c r="AA146" s="27"/>
      <c r="AB146" s="27"/>
    </row>
    <row r="147" spans="2:28" s="23" customFormat="1" ht="12"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9"/>
      <c r="AA147" s="27"/>
      <c r="AB147" s="27"/>
    </row>
    <row r="148" spans="2:28" s="23" customFormat="1" ht="12">
      <c r="B148" s="2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9"/>
      <c r="AA148" s="27"/>
      <c r="AB148" s="27"/>
    </row>
    <row r="149" spans="2:28" s="23" customFormat="1" ht="12">
      <c r="B149" s="2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9"/>
      <c r="AA149" s="27"/>
      <c r="AB149" s="27"/>
    </row>
    <row r="150" spans="2:28" s="23" customFormat="1" ht="12"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9"/>
      <c r="AA150" s="27"/>
      <c r="AB150" s="27"/>
    </row>
    <row r="151" spans="2:28" s="23" customFormat="1" ht="12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9"/>
      <c r="AA151" s="27"/>
      <c r="AB151" s="27"/>
    </row>
    <row r="152" spans="2:28" s="23" customFormat="1" ht="12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9"/>
      <c r="AA152" s="27"/>
      <c r="AB152" s="27"/>
    </row>
    <row r="153" spans="2:28" s="23" customFormat="1" ht="12"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9"/>
      <c r="AA153" s="27"/>
      <c r="AB153" s="27"/>
    </row>
    <row r="154" spans="2:28" s="23" customFormat="1" ht="12">
      <c r="B154" s="2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9"/>
      <c r="AA154" s="27"/>
      <c r="AB154" s="27"/>
    </row>
    <row r="155" spans="2:28" s="23" customFormat="1" ht="12">
      <c r="B155" s="2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9"/>
      <c r="AA155" s="27"/>
      <c r="AB155" s="27"/>
    </row>
    <row r="156" spans="2:28" s="23" customFormat="1" ht="12">
      <c r="B156" s="2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9"/>
      <c r="AA156" s="27"/>
      <c r="AB156" s="27"/>
    </row>
    <row r="157" spans="2:28" s="23" customFormat="1" ht="12">
      <c r="B157" s="2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9"/>
      <c r="AA157" s="27"/>
      <c r="AB157" s="27"/>
    </row>
    <row r="158" spans="2:28" s="23" customFormat="1" ht="12">
      <c r="B158" s="2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9"/>
      <c r="AA158" s="27"/>
      <c r="AB158" s="27"/>
    </row>
    <row r="159" spans="2:28" s="23" customFormat="1" ht="12">
      <c r="B159" s="2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9"/>
      <c r="AA159" s="27"/>
      <c r="AB159" s="27"/>
    </row>
    <row r="160" spans="2:28" s="23" customFormat="1" ht="12">
      <c r="B160" s="2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9"/>
      <c r="AA160" s="27"/>
      <c r="AB160" s="27"/>
    </row>
    <row r="161" spans="2:28" s="23" customFormat="1" ht="12"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9"/>
      <c r="AA161" s="27"/>
      <c r="AB161" s="27"/>
    </row>
    <row r="162" spans="2:28" s="23" customFormat="1" ht="12"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9"/>
      <c r="AA162" s="27"/>
      <c r="AB162" s="27"/>
    </row>
    <row r="163" spans="2:28" s="23" customFormat="1" ht="12">
      <c r="B163" s="2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9"/>
      <c r="AA163" s="27"/>
      <c r="AB163" s="27"/>
    </row>
    <row r="164" spans="2:28" s="23" customFormat="1" ht="12"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9"/>
      <c r="AA164" s="27"/>
      <c r="AB164" s="27"/>
    </row>
    <row r="165" spans="2:28" s="23" customFormat="1" ht="12">
      <c r="B165" s="2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9"/>
      <c r="AA165" s="27"/>
      <c r="AB165" s="27"/>
    </row>
    <row r="166" spans="2:28" s="23" customFormat="1" ht="12">
      <c r="B166" s="2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9"/>
      <c r="AA166" s="27"/>
      <c r="AB166" s="27"/>
    </row>
    <row r="167" spans="2:28" s="23" customFormat="1" ht="12">
      <c r="B167" s="2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9"/>
      <c r="AA167" s="27"/>
      <c r="AB167" s="27"/>
    </row>
    <row r="168" spans="2:28" s="23" customFormat="1" ht="12">
      <c r="B168" s="2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9"/>
      <c r="AA168" s="27"/>
      <c r="AB168" s="27"/>
    </row>
    <row r="169" spans="2:28" s="23" customFormat="1" ht="12">
      <c r="B169" s="2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9"/>
      <c r="AA169" s="27"/>
      <c r="AB169" s="27"/>
    </row>
    <row r="170" spans="2:28" s="23" customFormat="1" ht="12"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9"/>
      <c r="AA170" s="27"/>
      <c r="AB170" s="27"/>
    </row>
    <row r="171" spans="2:28" s="23" customFormat="1" ht="12">
      <c r="B171" s="2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9"/>
      <c r="AA171" s="27"/>
      <c r="AB171" s="27"/>
    </row>
    <row r="172" spans="2:28" s="23" customFormat="1" ht="12"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9"/>
      <c r="AA172" s="27"/>
      <c r="AB172" s="27"/>
    </row>
    <row r="173" spans="2:28" s="23" customFormat="1" ht="12">
      <c r="B173" s="2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9"/>
      <c r="AA173" s="27"/>
      <c r="AB173" s="27"/>
    </row>
    <row r="174" spans="2:28" s="23" customFormat="1" ht="12"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9"/>
      <c r="AA174" s="27"/>
      <c r="AB174" s="27"/>
    </row>
    <row r="175" spans="2:28" s="23" customFormat="1" ht="12">
      <c r="B175" s="2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9"/>
      <c r="AA175" s="27"/>
      <c r="AB175" s="27"/>
    </row>
    <row r="176" spans="2:28" s="23" customFormat="1" ht="12">
      <c r="B176" s="2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9"/>
      <c r="AA176" s="27"/>
      <c r="AB176" s="27"/>
    </row>
    <row r="177" spans="2:28" s="23" customFormat="1" ht="12">
      <c r="B177" s="2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9"/>
      <c r="AA177" s="27"/>
      <c r="AB177" s="27"/>
    </row>
    <row r="178" spans="2:28" s="23" customFormat="1" ht="12">
      <c r="B178" s="2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9"/>
      <c r="AA178" s="27"/>
      <c r="AB178" s="27"/>
    </row>
    <row r="179" spans="2:28" s="23" customFormat="1" ht="12">
      <c r="B179" s="2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9"/>
      <c r="AA179" s="27"/>
      <c r="AB179" s="27"/>
    </row>
    <row r="180" spans="2:28" s="23" customFormat="1" ht="12">
      <c r="B180" s="2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9"/>
      <c r="AA180" s="27"/>
      <c r="AB180" s="27"/>
    </row>
    <row r="181" spans="2:28" s="23" customFormat="1" ht="12">
      <c r="B181" s="2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9"/>
      <c r="AA181" s="27"/>
      <c r="AB181" s="27"/>
    </row>
    <row r="182" spans="2:28" s="23" customFormat="1" ht="12">
      <c r="B182" s="2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9"/>
      <c r="AA182" s="27"/>
      <c r="AB182" s="27"/>
    </row>
    <row r="183" spans="2:28" s="23" customFormat="1" ht="12">
      <c r="B183" s="2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9"/>
      <c r="AA183" s="27"/>
      <c r="AB183" s="27"/>
    </row>
    <row r="184" spans="2:28" s="23" customFormat="1" ht="12">
      <c r="B184" s="2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9"/>
      <c r="AA184" s="27"/>
      <c r="AB184" s="27"/>
    </row>
    <row r="185" spans="2:28" s="23" customFormat="1" ht="12"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9"/>
      <c r="AA185" s="27"/>
      <c r="AB185" s="27"/>
    </row>
    <row r="186" spans="2:28" s="23" customFormat="1" ht="12">
      <c r="B186" s="2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9"/>
      <c r="AA186" s="27"/>
      <c r="AB186" s="27"/>
    </row>
    <row r="187" spans="2:28" s="23" customFormat="1" ht="12">
      <c r="B187" s="2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9"/>
      <c r="AA187" s="27"/>
      <c r="AB187" s="27"/>
    </row>
    <row r="188" spans="2:28" s="23" customFormat="1" ht="12">
      <c r="B188" s="2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9"/>
      <c r="AA188" s="27"/>
      <c r="AB188" s="27"/>
    </row>
    <row r="189" spans="2:28" s="23" customFormat="1" ht="12"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9"/>
      <c r="AA189" s="27"/>
      <c r="AB189" s="27"/>
    </row>
    <row r="190" spans="2:28" s="23" customFormat="1" ht="12">
      <c r="B190" s="2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9"/>
      <c r="AA190" s="27"/>
      <c r="AB190" s="27"/>
    </row>
    <row r="191" spans="2:28" s="23" customFormat="1" ht="12">
      <c r="B191" s="2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9"/>
      <c r="AA191" s="27"/>
      <c r="AB191" s="27"/>
    </row>
    <row r="192" spans="2:28" s="23" customFormat="1" ht="12">
      <c r="B192" s="2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9"/>
      <c r="AA192" s="27"/>
      <c r="AB192" s="27"/>
    </row>
    <row r="193" spans="2:28" s="23" customFormat="1" ht="12"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9"/>
      <c r="AA193" s="27"/>
      <c r="AB193" s="27"/>
    </row>
    <row r="194" spans="2:28" s="23" customFormat="1" ht="12">
      <c r="B194" s="2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9"/>
      <c r="AA194" s="27"/>
      <c r="AB194" s="27"/>
    </row>
    <row r="195" spans="2:28" s="23" customFormat="1" ht="12">
      <c r="B195" s="2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9"/>
      <c r="AA195" s="27"/>
      <c r="AB195" s="27"/>
    </row>
    <row r="196" spans="2:28" s="23" customFormat="1" ht="12">
      <c r="B196" s="2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9"/>
      <c r="AA196" s="27"/>
      <c r="AB196" s="27"/>
    </row>
    <row r="197" spans="2:28" s="23" customFormat="1" ht="12">
      <c r="B197" s="2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9"/>
      <c r="AA197" s="27"/>
      <c r="AB197" s="27"/>
    </row>
    <row r="198" spans="2:28" s="23" customFormat="1" ht="12">
      <c r="B198" s="2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9"/>
      <c r="AA198" s="27"/>
      <c r="AB198" s="27"/>
    </row>
    <row r="199" spans="2:28" s="23" customFormat="1" ht="12">
      <c r="B199" s="2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9"/>
      <c r="AA199" s="27"/>
      <c r="AB199" s="27"/>
    </row>
    <row r="200" spans="2:28" s="23" customFormat="1" ht="12"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9"/>
      <c r="AA200" s="27"/>
      <c r="AB200" s="27"/>
    </row>
    <row r="201" spans="2:28" s="23" customFormat="1" ht="12"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9"/>
      <c r="AA201" s="27"/>
      <c r="AB201" s="27"/>
    </row>
    <row r="202" spans="2:28" s="23" customFormat="1" ht="12"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9"/>
      <c r="AA202" s="27"/>
      <c r="AB202" s="27"/>
    </row>
    <row r="203" spans="2:28" s="23" customFormat="1" ht="12"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9"/>
      <c r="AA203" s="27"/>
      <c r="AB203" s="27"/>
    </row>
    <row r="204" spans="2:28" s="23" customFormat="1" ht="12">
      <c r="B204" s="2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9"/>
      <c r="AA204" s="27"/>
      <c r="AB204" s="27"/>
    </row>
    <row r="205" spans="2:28" s="23" customFormat="1" ht="12">
      <c r="B205" s="2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9"/>
      <c r="AA205" s="27"/>
      <c r="AB205" s="27"/>
    </row>
    <row r="206" spans="2:28" s="23" customFormat="1" ht="12">
      <c r="B206" s="2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9"/>
      <c r="AA206" s="27"/>
      <c r="AB206" s="27"/>
    </row>
    <row r="207" spans="2:28" s="23" customFormat="1" ht="12">
      <c r="B207" s="2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9"/>
      <c r="AA207" s="27"/>
      <c r="AB207" s="27"/>
    </row>
    <row r="208" spans="2:28" s="23" customFormat="1" ht="12">
      <c r="B208" s="2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9"/>
      <c r="AA208" s="27"/>
      <c r="AB208" s="27"/>
    </row>
    <row r="209" spans="2:28" s="23" customFormat="1" ht="12"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9"/>
      <c r="AA209" s="27"/>
      <c r="AB209" s="27"/>
    </row>
    <row r="210" spans="2:28" s="23" customFormat="1" ht="12">
      <c r="B210" s="2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9"/>
      <c r="AA210" s="27"/>
      <c r="AB210" s="27"/>
    </row>
    <row r="211" spans="2:28" s="23" customFormat="1" ht="12">
      <c r="B211" s="2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9"/>
      <c r="AA211" s="27"/>
      <c r="AB211" s="27"/>
    </row>
    <row r="212" spans="2:28" s="23" customFormat="1" ht="12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9"/>
      <c r="AA212" s="27"/>
      <c r="AB212" s="27"/>
    </row>
    <row r="213" spans="2:28" s="23" customFormat="1" ht="12">
      <c r="B213" s="2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9"/>
      <c r="AA213" s="27"/>
      <c r="AB213" s="27"/>
    </row>
    <row r="214" spans="2:28" s="23" customFormat="1" ht="12">
      <c r="B214" s="2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9"/>
      <c r="AA214" s="27"/>
      <c r="AB214" s="27"/>
    </row>
    <row r="215" spans="2:28" s="23" customFormat="1" ht="12">
      <c r="B215" s="2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9"/>
      <c r="AA215" s="27"/>
      <c r="AB215" s="27"/>
    </row>
    <row r="216" spans="2:28" s="23" customFormat="1" ht="12">
      <c r="B216" s="2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9"/>
      <c r="AA216" s="27"/>
      <c r="AB216" s="27"/>
    </row>
    <row r="217" spans="2:28" s="23" customFormat="1" ht="12">
      <c r="B217" s="2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9"/>
      <c r="AA217" s="27"/>
      <c r="AB217" s="27"/>
    </row>
    <row r="218" spans="2:28" s="23" customFormat="1" ht="12">
      <c r="B218" s="2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9"/>
      <c r="AA218" s="27"/>
      <c r="AB218" s="27"/>
    </row>
    <row r="219" spans="2:28" s="23" customFormat="1" ht="12">
      <c r="B219" s="2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9"/>
      <c r="AA219" s="27"/>
      <c r="AB219" s="27"/>
    </row>
    <row r="220" spans="2:28" s="23" customFormat="1" ht="12">
      <c r="B220" s="2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9"/>
      <c r="AA220" s="27"/>
      <c r="AB220" s="27"/>
    </row>
    <row r="221" spans="2:28" s="23" customFormat="1" ht="12">
      <c r="B221" s="2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9"/>
      <c r="AA221" s="27"/>
      <c r="AB221" s="27"/>
    </row>
    <row r="222" spans="2:28" s="23" customFormat="1" ht="12">
      <c r="B222" s="2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9"/>
      <c r="AA222" s="27"/>
      <c r="AB222" s="27"/>
    </row>
    <row r="223" spans="2:28" s="23" customFormat="1" ht="12">
      <c r="B223" s="2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9"/>
      <c r="AA223" s="27"/>
      <c r="AB223" s="27"/>
    </row>
    <row r="224" spans="2:28" s="23" customFormat="1" ht="12">
      <c r="B224" s="2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9"/>
      <c r="AA224" s="27"/>
      <c r="AB224" s="27"/>
    </row>
    <row r="225" spans="2:28" s="23" customFormat="1" ht="12">
      <c r="B225" s="2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9"/>
      <c r="AA225" s="27"/>
      <c r="AB225" s="27"/>
    </row>
    <row r="226" spans="2:28" s="23" customFormat="1" ht="12">
      <c r="B226" s="26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9"/>
      <c r="AA226" s="27"/>
      <c r="AB226" s="27"/>
    </row>
    <row r="227" spans="2:28" s="23" customFormat="1" ht="12">
      <c r="B227" s="2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9"/>
      <c r="AA227" s="27"/>
      <c r="AB227" s="27"/>
    </row>
    <row r="228" spans="2:28" s="23" customFormat="1" ht="12">
      <c r="B228" s="2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9"/>
      <c r="AA228" s="27"/>
      <c r="AB228" s="27"/>
    </row>
    <row r="229" spans="2:28" s="23" customFormat="1" ht="12">
      <c r="B229" s="26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9"/>
      <c r="AA229" s="27"/>
      <c r="AB229" s="27"/>
    </row>
    <row r="230" spans="2:28" s="23" customFormat="1" ht="12">
      <c r="B230" s="26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9"/>
      <c r="AA230" s="27"/>
      <c r="AB230" s="27"/>
    </row>
    <row r="231" spans="2:28" s="23" customFormat="1" ht="12">
      <c r="B231" s="2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9"/>
      <c r="AA231" s="27"/>
      <c r="AB231" s="27"/>
    </row>
    <row r="232" spans="2:28" s="23" customFormat="1" ht="12">
      <c r="B232" s="2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9"/>
      <c r="AA232" s="27"/>
      <c r="AB232" s="27"/>
    </row>
    <row r="233" spans="2:28" s="23" customFormat="1" ht="12">
      <c r="B233" s="2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9"/>
      <c r="AA233" s="27"/>
      <c r="AB233" s="27"/>
    </row>
    <row r="234" spans="2:28" s="23" customFormat="1" ht="12">
      <c r="B234" s="2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9"/>
      <c r="AA234" s="27"/>
      <c r="AB234" s="27"/>
    </row>
    <row r="235" spans="2:28" s="23" customFormat="1" ht="12">
      <c r="B235" s="2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9"/>
      <c r="AA235" s="27"/>
      <c r="AB235" s="27"/>
    </row>
    <row r="236" spans="2:28" s="23" customFormat="1" ht="12">
      <c r="B236" s="26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9"/>
      <c r="AA236" s="27"/>
      <c r="AB236" s="27"/>
    </row>
    <row r="237" spans="2:28" s="23" customFormat="1" ht="12">
      <c r="B237" s="2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9"/>
      <c r="AA237" s="27"/>
      <c r="AB237" s="27"/>
    </row>
    <row r="238" spans="2:28" s="23" customFormat="1" ht="12">
      <c r="B238" s="2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9"/>
      <c r="AA238" s="27"/>
      <c r="AB238" s="27"/>
    </row>
    <row r="239" spans="2:28" s="23" customFormat="1" ht="12">
      <c r="B239" s="26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9"/>
      <c r="AA239" s="27"/>
      <c r="AB239" s="27"/>
    </row>
    <row r="240" spans="2:28" s="23" customFormat="1" ht="12">
      <c r="B240" s="2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9"/>
      <c r="AA240" s="27"/>
      <c r="AB240" s="27"/>
    </row>
    <row r="241" spans="2:28" s="23" customFormat="1" ht="12">
      <c r="B241" s="26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9"/>
      <c r="AA241" s="27"/>
      <c r="AB241" s="27"/>
    </row>
    <row r="242" spans="2:28" s="23" customFormat="1" ht="12">
      <c r="B242" s="2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9"/>
      <c r="AA242" s="27"/>
      <c r="AB242" s="27"/>
    </row>
    <row r="243" spans="2:28" s="23" customFormat="1" ht="12">
      <c r="B243" s="2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9"/>
      <c r="AA243" s="27"/>
      <c r="AB243" s="27"/>
    </row>
    <row r="244" spans="2:28" s="23" customFormat="1" ht="12">
      <c r="B244" s="2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9"/>
      <c r="AA244" s="27"/>
      <c r="AB244" s="27"/>
    </row>
    <row r="245" spans="2:28" s="23" customFormat="1" ht="12">
      <c r="B245" s="2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9"/>
      <c r="AA245" s="27"/>
      <c r="AB245" s="27"/>
    </row>
    <row r="246" spans="2:28" s="23" customFormat="1" ht="12">
      <c r="B246" s="26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9"/>
      <c r="AA246" s="27"/>
      <c r="AB246" s="27"/>
    </row>
    <row r="247" spans="2:28" s="23" customFormat="1" ht="12">
      <c r="B247" s="2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9"/>
      <c r="AA247" s="27"/>
      <c r="AB247" s="27"/>
    </row>
    <row r="248" spans="2:28" s="23" customFormat="1" ht="12">
      <c r="B248" s="2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9"/>
      <c r="AA248" s="27"/>
      <c r="AB248" s="27"/>
    </row>
    <row r="249" spans="2:28" s="23" customFormat="1" ht="12">
      <c r="B249" s="26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9"/>
      <c r="AA249" s="27"/>
      <c r="AB249" s="27"/>
    </row>
    <row r="250" spans="2:28" s="23" customFormat="1" ht="12">
      <c r="B250" s="2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9"/>
      <c r="AA250" s="27"/>
      <c r="AB250" s="27"/>
    </row>
    <row r="251" spans="2:28" s="23" customFormat="1" ht="12">
      <c r="B251" s="26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9"/>
      <c r="AA251" s="27"/>
      <c r="AB251" s="27"/>
    </row>
    <row r="252" spans="2:28" s="23" customFormat="1" ht="12">
      <c r="B252" s="2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9"/>
      <c r="AA252" s="27"/>
      <c r="AB252" s="27"/>
    </row>
    <row r="253" spans="2:28" s="23" customFormat="1" ht="12">
      <c r="B253" s="2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9"/>
      <c r="AA253" s="27"/>
      <c r="AB253" s="27"/>
    </row>
    <row r="254" spans="2:28" s="23" customFormat="1" ht="12">
      <c r="B254" s="2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9"/>
      <c r="AA254" s="27"/>
      <c r="AB254" s="27"/>
    </row>
    <row r="255" spans="2:28" s="23" customFormat="1" ht="12">
      <c r="B255" s="26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9"/>
      <c r="AA255" s="27"/>
      <c r="AB255" s="27"/>
    </row>
    <row r="256" spans="2:28" s="23" customFormat="1" ht="12">
      <c r="B256" s="26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9"/>
      <c r="AA256" s="27"/>
      <c r="AB256" s="27"/>
    </row>
    <row r="257" spans="2:28" s="23" customFormat="1" ht="12">
      <c r="B257" s="26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9"/>
      <c r="AA257" s="27"/>
      <c r="AB257" s="27"/>
    </row>
    <row r="258" spans="2:28" s="23" customFormat="1" ht="12">
      <c r="B258" s="26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9"/>
      <c r="AA258" s="27"/>
      <c r="AB258" s="27"/>
    </row>
    <row r="259" spans="2:28" s="23" customFormat="1" ht="12">
      <c r="B259" s="2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9"/>
      <c r="AA259" s="27"/>
      <c r="AB259" s="27"/>
    </row>
    <row r="260" spans="2:28" s="23" customFormat="1" ht="12">
      <c r="B260" s="2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9"/>
      <c r="AA260" s="27"/>
      <c r="AB260" s="27"/>
    </row>
    <row r="261" spans="2:28" s="23" customFormat="1" ht="12">
      <c r="B261" s="2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9"/>
      <c r="AA261" s="27"/>
      <c r="AB261" s="27"/>
    </row>
    <row r="262" spans="2:28" s="23" customFormat="1" ht="12">
      <c r="B262" s="2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9"/>
      <c r="AA262" s="27"/>
      <c r="AB262" s="27"/>
    </row>
    <row r="263" spans="2:28" s="23" customFormat="1" ht="12">
      <c r="B263" s="2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9"/>
      <c r="AA263" s="27"/>
      <c r="AB263" s="27"/>
    </row>
    <row r="264" spans="2:28" s="23" customFormat="1" ht="12">
      <c r="B264" s="2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9"/>
      <c r="AA264" s="27"/>
      <c r="AB264" s="27"/>
    </row>
    <row r="265" spans="2:28" s="23" customFormat="1" ht="12">
      <c r="B265" s="26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9"/>
      <c r="AA265" s="27"/>
      <c r="AB265" s="27"/>
    </row>
    <row r="266" spans="2:28" s="23" customFormat="1" ht="12">
      <c r="B266" s="2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9"/>
      <c r="AA266" s="27"/>
      <c r="AB266" s="27"/>
    </row>
    <row r="267" spans="2:28" s="23" customFormat="1" ht="12">
      <c r="B267" s="26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9"/>
      <c r="AA267" s="27"/>
      <c r="AB267" s="27"/>
    </row>
    <row r="268" spans="2:28" s="23" customFormat="1" ht="12">
      <c r="B268" s="2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9"/>
      <c r="AA268" s="27"/>
      <c r="AB268" s="27"/>
    </row>
    <row r="269" spans="2:28" s="23" customFormat="1" ht="12">
      <c r="B269" s="2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9"/>
      <c r="AA269" s="27"/>
      <c r="AB269" s="27"/>
    </row>
    <row r="270" spans="2:28" s="23" customFormat="1" ht="12">
      <c r="B270" s="2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9"/>
      <c r="AA270" s="27"/>
      <c r="AB270" s="27"/>
    </row>
    <row r="271" spans="2:28" s="23" customFormat="1" ht="12">
      <c r="B271" s="2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9"/>
      <c r="AA271" s="27"/>
      <c r="AB271" s="27"/>
    </row>
    <row r="272" spans="2:28" s="23" customFormat="1" ht="12">
      <c r="B272" s="26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9"/>
      <c r="AA272" s="27"/>
      <c r="AB272" s="27"/>
    </row>
    <row r="273" spans="2:28" s="23" customFormat="1" ht="12">
      <c r="B273" s="2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9"/>
      <c r="AA273" s="27"/>
      <c r="AB273" s="27"/>
    </row>
    <row r="274" spans="2:28" s="23" customFormat="1" ht="12">
      <c r="B274" s="2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9"/>
      <c r="AA274" s="27"/>
      <c r="AB274" s="27"/>
    </row>
    <row r="275" spans="2:28" s="23" customFormat="1" ht="12">
      <c r="B275" s="26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9"/>
      <c r="AA275" s="27"/>
      <c r="AB275" s="27"/>
    </row>
    <row r="276" spans="2:28" s="23" customFormat="1" ht="12">
      <c r="B276" s="26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9"/>
      <c r="AA276" s="27"/>
      <c r="AB276" s="27"/>
    </row>
    <row r="277" spans="2:28" s="23" customFormat="1" ht="12">
      <c r="B277" s="2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9"/>
      <c r="AA277" s="27"/>
      <c r="AB277" s="27"/>
    </row>
    <row r="278" spans="2:28" s="23" customFormat="1" ht="12">
      <c r="B278" s="2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9"/>
      <c r="AA278" s="27"/>
      <c r="AB278" s="27"/>
    </row>
    <row r="279" spans="2:28" s="23" customFormat="1" ht="12">
      <c r="B279" s="2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9"/>
      <c r="AA279" s="27"/>
      <c r="AB279" s="27"/>
    </row>
    <row r="280" spans="2:28" s="23" customFormat="1" ht="12">
      <c r="B280" s="2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9"/>
      <c r="AA280" s="27"/>
      <c r="AB280" s="27"/>
    </row>
    <row r="281" spans="2:28" s="23" customFormat="1" ht="12">
      <c r="B281" s="2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9"/>
      <c r="AA281" s="27"/>
      <c r="AB281" s="27"/>
    </row>
    <row r="282" spans="2:28" s="23" customFormat="1" ht="12">
      <c r="B282" s="2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9"/>
      <c r="AA282" s="27"/>
      <c r="AB282" s="27"/>
    </row>
    <row r="283" spans="2:28" s="23" customFormat="1" ht="12">
      <c r="B283" s="26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9"/>
      <c r="AA283" s="27"/>
      <c r="AB283" s="27"/>
    </row>
    <row r="284" spans="2:28" s="23" customFormat="1" ht="12">
      <c r="B284" s="26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9"/>
      <c r="AA284" s="27"/>
      <c r="AB284" s="27"/>
    </row>
    <row r="285" spans="2:28" s="23" customFormat="1" ht="12">
      <c r="B285" s="26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9"/>
      <c r="AA285" s="27"/>
      <c r="AB285" s="27"/>
    </row>
    <row r="286" spans="2:28" s="23" customFormat="1" ht="12">
      <c r="B286" s="2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9"/>
      <c r="AA286" s="27"/>
      <c r="AB286" s="27"/>
    </row>
    <row r="287" spans="2:28" s="23" customFormat="1" ht="12">
      <c r="B287" s="26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9"/>
      <c r="AA287" s="27"/>
      <c r="AB287" s="27"/>
    </row>
    <row r="288" spans="2:28" s="23" customFormat="1" ht="12">
      <c r="B288" s="2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9"/>
      <c r="AA288" s="27"/>
      <c r="AB288" s="27"/>
    </row>
    <row r="289" spans="2:28" s="23" customFormat="1" ht="12">
      <c r="B289" s="2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9"/>
      <c r="AA289" s="27"/>
      <c r="AB289" s="27"/>
    </row>
    <row r="290" spans="2:28" s="23" customFormat="1" ht="12"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9"/>
      <c r="AA290" s="27"/>
      <c r="AB290" s="27"/>
    </row>
    <row r="291" spans="2:28" s="23" customFormat="1" ht="12">
      <c r="B291" s="2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9"/>
      <c r="AA291" s="27"/>
      <c r="AB291" s="27"/>
    </row>
    <row r="292" spans="2:28" s="23" customFormat="1" ht="12">
      <c r="B292" s="2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9"/>
      <c r="AA292" s="27"/>
      <c r="AB292" s="27"/>
    </row>
    <row r="293" spans="2:28" s="23" customFormat="1" ht="12">
      <c r="B293" s="2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9"/>
      <c r="AA293" s="27"/>
      <c r="AB293" s="27"/>
    </row>
    <row r="294" spans="2:28" s="23" customFormat="1" ht="12">
      <c r="B294" s="2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9"/>
      <c r="AA294" s="27"/>
      <c r="AB294" s="27"/>
    </row>
    <row r="295" spans="2:28" s="23" customFormat="1" ht="12">
      <c r="B295" s="2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9"/>
      <c r="AA295" s="27"/>
      <c r="AB295" s="27"/>
    </row>
    <row r="296" spans="2:28" s="23" customFormat="1" ht="12">
      <c r="B296" s="2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9"/>
      <c r="AA296" s="27"/>
      <c r="AB296" s="27"/>
    </row>
    <row r="297" spans="2:28" s="23" customFormat="1" ht="12">
      <c r="B297" s="2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9"/>
      <c r="AA297" s="27"/>
      <c r="AB297" s="27"/>
    </row>
    <row r="298" spans="2:28" s="23" customFormat="1" ht="12">
      <c r="B298" s="2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9"/>
      <c r="AA298" s="27"/>
      <c r="AB298" s="27"/>
    </row>
    <row r="299" spans="2:28" s="23" customFormat="1" ht="12">
      <c r="B299" s="26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9"/>
      <c r="AA299" s="27"/>
      <c r="AB299" s="27"/>
    </row>
    <row r="300" spans="2:28" s="23" customFormat="1" ht="12">
      <c r="B300" s="2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9"/>
      <c r="AA300" s="27"/>
      <c r="AB300" s="27"/>
    </row>
    <row r="301" spans="2:28" s="23" customFormat="1" ht="12">
      <c r="B301" s="2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9"/>
      <c r="AA301" s="27"/>
      <c r="AB301" s="27"/>
    </row>
    <row r="302" spans="2:28" s="23" customFormat="1" ht="12">
      <c r="B302" s="2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9"/>
      <c r="AA302" s="27"/>
      <c r="AB302" s="27"/>
    </row>
    <row r="303" spans="2:28" s="23" customFormat="1" ht="12">
      <c r="B303" s="26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9"/>
      <c r="AA303" s="27"/>
      <c r="AB303" s="27"/>
    </row>
    <row r="304" spans="2:28" s="23" customFormat="1" ht="12">
      <c r="B304" s="2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9"/>
      <c r="AA304" s="27"/>
      <c r="AB304" s="27"/>
    </row>
    <row r="305" spans="2:28" s="23" customFormat="1" ht="12">
      <c r="B305" s="2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9"/>
      <c r="AA305" s="27"/>
      <c r="AB305" s="27"/>
    </row>
    <row r="306" spans="2:28" s="23" customFormat="1" ht="12">
      <c r="B306" s="2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9"/>
      <c r="AA306" s="27"/>
      <c r="AB306" s="27"/>
    </row>
    <row r="307" spans="2:28" s="23" customFormat="1" ht="12">
      <c r="B307" s="2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9"/>
      <c r="AA307" s="27"/>
      <c r="AB307" s="27"/>
    </row>
    <row r="308" spans="2:28" s="23" customFormat="1" ht="12">
      <c r="B308" s="2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9"/>
      <c r="AA308" s="27"/>
      <c r="AB308" s="27"/>
    </row>
    <row r="309" spans="2:28" s="23" customFormat="1" ht="12">
      <c r="B309" s="2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9"/>
      <c r="AA309" s="27"/>
      <c r="AB309" s="27"/>
    </row>
    <row r="310" spans="2:28" s="23" customFormat="1" ht="12">
      <c r="B310" s="2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9"/>
      <c r="AA310" s="27"/>
      <c r="AB310" s="27"/>
    </row>
    <row r="311" spans="2:28" s="23" customFormat="1" ht="12">
      <c r="B311" s="2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9"/>
      <c r="AA311" s="27"/>
      <c r="AB311" s="27"/>
    </row>
    <row r="312" spans="2:28" s="23" customFormat="1" ht="12">
      <c r="B312" s="2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9"/>
      <c r="AA312" s="27"/>
      <c r="AB312" s="27"/>
    </row>
    <row r="313" spans="2:28" s="23" customFormat="1" ht="12">
      <c r="B313" s="2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9"/>
      <c r="AA313" s="27"/>
      <c r="AB313" s="27"/>
    </row>
    <row r="314" spans="2:28" s="23" customFormat="1" ht="12">
      <c r="B314" s="2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9"/>
      <c r="AA314" s="27"/>
      <c r="AB314" s="27"/>
    </row>
    <row r="315" spans="2:28" s="23" customFormat="1" ht="12">
      <c r="B315" s="2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9"/>
      <c r="AA315" s="27"/>
      <c r="AB315" s="27"/>
    </row>
    <row r="316" spans="2:28" s="23" customFormat="1" ht="12">
      <c r="B316" s="2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9"/>
      <c r="AA316" s="27"/>
      <c r="AB316" s="27"/>
    </row>
    <row r="317" spans="2:28" s="23" customFormat="1" ht="12">
      <c r="B317" s="2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9"/>
      <c r="AA317" s="27"/>
      <c r="AB317" s="27"/>
    </row>
    <row r="318" spans="2:28" s="23" customFormat="1" ht="12">
      <c r="B318" s="2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9"/>
      <c r="AA318" s="27"/>
      <c r="AB318" s="27"/>
    </row>
    <row r="319" spans="2:28" s="23" customFormat="1" ht="12">
      <c r="B319" s="2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9"/>
      <c r="AA319" s="27"/>
      <c r="AB319" s="27"/>
    </row>
    <row r="320" spans="2:28" s="23" customFormat="1" ht="12"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9"/>
      <c r="AA320" s="27"/>
      <c r="AB320" s="27"/>
    </row>
    <row r="321" spans="2:28" s="23" customFormat="1" ht="12">
      <c r="B321" s="2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9"/>
      <c r="AA321" s="27"/>
      <c r="AB321" s="27"/>
    </row>
    <row r="322" spans="2:28" s="23" customFormat="1" ht="12">
      <c r="B322" s="2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9"/>
      <c r="AA322" s="27"/>
      <c r="AB322" s="27"/>
    </row>
    <row r="323" spans="2:28" s="23" customFormat="1" ht="12">
      <c r="B323" s="2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9"/>
      <c r="AA323" s="27"/>
      <c r="AB323" s="27"/>
    </row>
    <row r="324" spans="2:28" s="23" customFormat="1" ht="12">
      <c r="B324" s="2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9"/>
      <c r="AA324" s="27"/>
      <c r="AB324" s="27"/>
    </row>
    <row r="325" spans="2:28" s="23" customFormat="1" ht="12">
      <c r="B325" s="2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9"/>
      <c r="AA325" s="27"/>
      <c r="AB325" s="27"/>
    </row>
    <row r="326" spans="2:28" s="23" customFormat="1" ht="12">
      <c r="B326" s="2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9"/>
      <c r="AA326" s="27"/>
      <c r="AB326" s="27"/>
    </row>
    <row r="327" spans="2:28" s="23" customFormat="1" ht="12">
      <c r="B327" s="2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9"/>
      <c r="AA327" s="27"/>
      <c r="AB327" s="27"/>
    </row>
    <row r="328" spans="2:28" s="23" customFormat="1" ht="12">
      <c r="B328" s="2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9"/>
      <c r="AA328" s="27"/>
      <c r="AB328" s="27"/>
    </row>
    <row r="329" spans="2:28" s="23" customFormat="1" ht="12">
      <c r="B329" s="26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9"/>
      <c r="AA329" s="27"/>
      <c r="AB329" s="27"/>
    </row>
    <row r="330" spans="2:28" s="23" customFormat="1" ht="12"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9"/>
      <c r="AA330" s="27"/>
      <c r="AB330" s="27"/>
    </row>
    <row r="331" spans="2:28" s="23" customFormat="1" ht="12">
      <c r="B331" s="26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9"/>
      <c r="AA331" s="27"/>
      <c r="AB331" s="27"/>
    </row>
    <row r="332" spans="2:28" s="23" customFormat="1" ht="12">
      <c r="B332" s="26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9"/>
      <c r="AA332" s="27"/>
      <c r="AB332" s="27"/>
    </row>
    <row r="333" spans="2:28" s="23" customFormat="1" ht="12">
      <c r="B333" s="26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9"/>
      <c r="AA333" s="27"/>
      <c r="AB333" s="27"/>
    </row>
    <row r="334" spans="2:28" s="23" customFormat="1" ht="12">
      <c r="B334" s="26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9"/>
      <c r="AA334" s="27"/>
      <c r="AB334" s="27"/>
    </row>
    <row r="335" spans="2:28" s="23" customFormat="1" ht="12">
      <c r="B335" s="26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9"/>
      <c r="AA335" s="27"/>
      <c r="AB335" s="27"/>
    </row>
    <row r="336" spans="2:28" s="23" customFormat="1" ht="12">
      <c r="B336" s="26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9"/>
      <c r="AA336" s="27"/>
      <c r="AB336" s="27"/>
    </row>
    <row r="337" spans="2:28" s="23" customFormat="1" ht="12">
      <c r="B337" s="26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9"/>
      <c r="AA337" s="27"/>
      <c r="AB337" s="27"/>
    </row>
    <row r="338" spans="2:28" s="23" customFormat="1" ht="12">
      <c r="B338" s="26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9"/>
      <c r="AA338" s="27"/>
      <c r="AB338" s="27"/>
    </row>
    <row r="339" spans="2:28" s="23" customFormat="1" ht="12">
      <c r="B339" s="26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9"/>
      <c r="AA339" s="27"/>
      <c r="AB339" s="27"/>
    </row>
    <row r="340" spans="2:28" s="23" customFormat="1" ht="12">
      <c r="B340" s="2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9"/>
      <c r="AA340" s="27"/>
      <c r="AB340" s="27"/>
    </row>
    <row r="341" spans="2:28" s="23" customFormat="1" ht="12">
      <c r="B341" s="26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9"/>
      <c r="AA341" s="27"/>
      <c r="AB341" s="27"/>
    </row>
    <row r="342" spans="2:28" s="23" customFormat="1" ht="12">
      <c r="B342" s="2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9"/>
      <c r="AA342" s="27"/>
      <c r="AB342" s="27"/>
    </row>
    <row r="343" spans="2:28" s="23" customFormat="1" ht="12">
      <c r="B343" s="2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9"/>
      <c r="AA343" s="27"/>
      <c r="AB343" s="27"/>
    </row>
    <row r="344" spans="2:28" s="23" customFormat="1" ht="12">
      <c r="B344" s="26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9"/>
      <c r="AA344" s="27"/>
      <c r="AB344" s="27"/>
    </row>
    <row r="345" spans="2:28" s="23" customFormat="1" ht="12">
      <c r="B345" s="26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9"/>
      <c r="AA345" s="27"/>
      <c r="AB345" s="27"/>
    </row>
    <row r="346" spans="2:28" s="23" customFormat="1" ht="12">
      <c r="B346" s="26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9"/>
      <c r="AA346" s="27"/>
      <c r="AB346" s="27"/>
    </row>
    <row r="347" spans="2:28" s="23" customFormat="1" ht="12">
      <c r="B347" s="2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9"/>
      <c r="AA347" s="27"/>
      <c r="AB347" s="27"/>
    </row>
    <row r="348" spans="2:28" s="23" customFormat="1" ht="12">
      <c r="B348" s="26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9"/>
      <c r="AA348" s="27"/>
      <c r="AB348" s="27"/>
    </row>
    <row r="349" spans="2:28" s="23" customFormat="1" ht="12">
      <c r="B349" s="26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9"/>
      <c r="AA349" s="27"/>
      <c r="AB349" s="27"/>
    </row>
    <row r="350" spans="2:28" s="23" customFormat="1" ht="12">
      <c r="B350" s="2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9"/>
      <c r="AA350" s="27"/>
      <c r="AB350" s="27"/>
    </row>
    <row r="351" spans="2:28" s="23" customFormat="1" ht="12">
      <c r="B351" s="2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9"/>
      <c r="AA351" s="27"/>
      <c r="AB351" s="27"/>
    </row>
    <row r="352" spans="2:28" s="23" customFormat="1" ht="12">
      <c r="B352" s="2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9"/>
      <c r="AA352" s="27"/>
      <c r="AB352" s="27"/>
    </row>
    <row r="353" spans="2:28" s="23" customFormat="1" ht="12">
      <c r="B353" s="2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9"/>
      <c r="AA353" s="27"/>
      <c r="AB353" s="27"/>
    </row>
    <row r="354" spans="2:28" s="23" customFormat="1" ht="12">
      <c r="B354" s="2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9"/>
      <c r="AA354" s="27"/>
      <c r="AB354" s="27"/>
    </row>
    <row r="355" spans="2:28" s="23" customFormat="1" ht="12">
      <c r="B355" s="2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9"/>
      <c r="AA355" s="27"/>
      <c r="AB355" s="27"/>
    </row>
    <row r="356" spans="2:28" s="23" customFormat="1" ht="12">
      <c r="B356" s="2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9"/>
      <c r="AA356" s="27"/>
      <c r="AB356" s="27"/>
    </row>
    <row r="357" spans="2:28" s="23" customFormat="1" ht="12">
      <c r="B357" s="2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9"/>
      <c r="AA357" s="27"/>
      <c r="AB357" s="27"/>
    </row>
    <row r="358" spans="2:28" s="23" customFormat="1" ht="12">
      <c r="B358" s="26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9"/>
      <c r="AA358" s="27"/>
      <c r="AB358" s="27"/>
    </row>
    <row r="359" spans="2:28" s="23" customFormat="1" ht="12">
      <c r="B359" s="2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9"/>
      <c r="AA359" s="27"/>
      <c r="AB359" s="27"/>
    </row>
    <row r="360" spans="2:28" s="23" customFormat="1" ht="12">
      <c r="B360" s="26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9"/>
      <c r="AA360" s="27"/>
      <c r="AB360" s="27"/>
    </row>
    <row r="361" spans="2:28" s="23" customFormat="1" ht="12">
      <c r="B361" s="26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9"/>
      <c r="AA361" s="27"/>
      <c r="AB361" s="27"/>
    </row>
    <row r="362" spans="2:28" s="23" customFormat="1" ht="12">
      <c r="B362" s="26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9"/>
      <c r="AA362" s="27"/>
      <c r="AB362" s="27"/>
    </row>
    <row r="363" spans="2:28" s="23" customFormat="1" ht="12">
      <c r="B363" s="2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9"/>
      <c r="AA363" s="27"/>
      <c r="AB363" s="27"/>
    </row>
    <row r="364" spans="2:28" s="23" customFormat="1" ht="12">
      <c r="B364" s="26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9"/>
      <c r="AA364" s="27"/>
      <c r="AB364" s="27"/>
    </row>
    <row r="365" spans="2:28" s="23" customFormat="1" ht="12">
      <c r="B365" s="26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9"/>
      <c r="AA365" s="27"/>
      <c r="AB365" s="27"/>
    </row>
    <row r="366" spans="2:28" s="23" customFormat="1" ht="12">
      <c r="B366" s="26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9"/>
      <c r="AA366" s="27"/>
      <c r="AB366" s="27"/>
    </row>
    <row r="367" spans="2:28" s="23" customFormat="1" ht="12">
      <c r="B367" s="26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9"/>
      <c r="AA367" s="27"/>
      <c r="AB367" s="27"/>
    </row>
    <row r="368" spans="2:28" s="23" customFormat="1" ht="12">
      <c r="B368" s="26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9"/>
      <c r="AA368" s="27"/>
      <c r="AB368" s="27"/>
    </row>
    <row r="369" spans="2:28" s="23" customFormat="1" ht="12">
      <c r="B369" s="26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9"/>
      <c r="AA369" s="27"/>
      <c r="AB369" s="27"/>
    </row>
    <row r="370" spans="2:28" s="23" customFormat="1" ht="12">
      <c r="B370" s="26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9"/>
      <c r="AA370" s="27"/>
      <c r="AB370" s="27"/>
    </row>
    <row r="371" spans="2:28" s="23" customFormat="1" ht="12">
      <c r="B371" s="26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9"/>
      <c r="AA371" s="27"/>
      <c r="AB371" s="27"/>
    </row>
    <row r="372" spans="2:28" s="23" customFormat="1" ht="12">
      <c r="B372" s="26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9"/>
      <c r="AA372" s="27"/>
      <c r="AB372" s="27"/>
    </row>
    <row r="373" spans="2:28" s="23" customFormat="1" ht="12">
      <c r="B373" s="26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9"/>
      <c r="AA373" s="27"/>
      <c r="AB373" s="27"/>
    </row>
    <row r="374" spans="2:28" s="23" customFormat="1" ht="12">
      <c r="B374" s="26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9"/>
      <c r="AA374" s="27"/>
      <c r="AB374" s="27"/>
    </row>
    <row r="375" spans="2:28" s="23" customFormat="1" ht="12">
      <c r="B375" s="26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9"/>
      <c r="AA375" s="27"/>
      <c r="AB375" s="27"/>
    </row>
    <row r="376" spans="2:28" s="23" customFormat="1" ht="12">
      <c r="B376" s="26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9"/>
      <c r="AA376" s="27"/>
      <c r="AB376" s="27"/>
    </row>
    <row r="377" spans="2:28" s="23" customFormat="1" ht="12">
      <c r="B377" s="26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9"/>
      <c r="AA377" s="27"/>
      <c r="AB377" s="27"/>
    </row>
    <row r="378" spans="2:28" s="23" customFormat="1" ht="12">
      <c r="B378" s="26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9"/>
      <c r="AA378" s="27"/>
      <c r="AB378" s="27"/>
    </row>
    <row r="379" spans="2:28" s="23" customFormat="1" ht="12">
      <c r="B379" s="26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9"/>
      <c r="AA379" s="27"/>
      <c r="AB379" s="27"/>
    </row>
    <row r="380" spans="2:28" s="23" customFormat="1" ht="12">
      <c r="B380" s="2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9"/>
      <c r="AA380" s="27"/>
      <c r="AB380" s="27"/>
    </row>
    <row r="381" spans="2:28" s="23" customFormat="1" ht="12">
      <c r="B381" s="26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9"/>
      <c r="AA381" s="27"/>
      <c r="AB381" s="27"/>
    </row>
    <row r="382" spans="2:28" s="23" customFormat="1" ht="12">
      <c r="B382" s="26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9"/>
      <c r="AA382" s="27"/>
      <c r="AB382" s="27"/>
    </row>
    <row r="383" spans="2:28" s="23" customFormat="1" ht="12">
      <c r="B383" s="26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9"/>
      <c r="AA383" s="27"/>
      <c r="AB383" s="27"/>
    </row>
    <row r="384" spans="2:28" s="23" customFormat="1" ht="12">
      <c r="B384" s="26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9"/>
      <c r="AA384" s="27"/>
      <c r="AB384" s="27"/>
    </row>
    <row r="385" spans="2:28" s="23" customFormat="1" ht="12">
      <c r="B385" s="26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9"/>
      <c r="AA385" s="27"/>
      <c r="AB385" s="27"/>
    </row>
    <row r="386" spans="2:28" s="23" customFormat="1" ht="12">
      <c r="B386" s="26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9"/>
      <c r="AA386" s="27"/>
      <c r="AB386" s="27"/>
    </row>
    <row r="387" spans="2:28" s="23" customFormat="1" ht="12">
      <c r="B387" s="26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9"/>
      <c r="AA387" s="27"/>
      <c r="AB387" s="27"/>
    </row>
    <row r="388" spans="2:28" s="23" customFormat="1" ht="12">
      <c r="B388" s="26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9"/>
      <c r="AA388" s="27"/>
      <c r="AB388" s="27"/>
    </row>
    <row r="389" spans="2:28" s="23" customFormat="1" ht="12">
      <c r="B389" s="26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9"/>
      <c r="AA389" s="27"/>
      <c r="AB389" s="27"/>
    </row>
    <row r="390" spans="2:28" s="23" customFormat="1" ht="12">
      <c r="B390" s="26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9"/>
      <c r="AA390" s="27"/>
      <c r="AB390" s="27"/>
    </row>
    <row r="391" spans="2:28" s="23" customFormat="1" ht="12">
      <c r="B391" s="26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9"/>
      <c r="AA391" s="27"/>
      <c r="AB391" s="27"/>
    </row>
    <row r="392" spans="2:28" s="23" customFormat="1" ht="12">
      <c r="B392" s="26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9"/>
      <c r="AA392" s="27"/>
      <c r="AB392" s="27"/>
    </row>
    <row r="393" spans="2:28" s="23" customFormat="1" ht="12">
      <c r="B393" s="26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9"/>
      <c r="AA393" s="27"/>
      <c r="AB393" s="27"/>
    </row>
    <row r="394" spans="2:28" s="23" customFormat="1" ht="12">
      <c r="B394" s="26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9"/>
      <c r="AA394" s="27"/>
      <c r="AB394" s="27"/>
    </row>
    <row r="395" spans="2:28" s="23" customFormat="1" ht="12">
      <c r="B395" s="26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9"/>
      <c r="AA395" s="27"/>
      <c r="AB395" s="27"/>
    </row>
    <row r="396" spans="2:28" s="23" customFormat="1" ht="12">
      <c r="B396" s="2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9"/>
      <c r="AA396" s="27"/>
      <c r="AB396" s="27"/>
    </row>
    <row r="397" spans="2:28" s="23" customFormat="1" ht="12">
      <c r="B397" s="26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9"/>
      <c r="AA397" s="27"/>
      <c r="AB397" s="27"/>
    </row>
    <row r="398" spans="2:28" s="23" customFormat="1" ht="12">
      <c r="B398" s="2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9"/>
      <c r="AA398" s="27"/>
      <c r="AB398" s="27"/>
    </row>
    <row r="399" spans="2:28" s="23" customFormat="1" ht="12">
      <c r="B399" s="26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9"/>
      <c r="AA399" s="27"/>
      <c r="AB399" s="27"/>
    </row>
    <row r="400" spans="2:28" s="23" customFormat="1" ht="12">
      <c r="B400" s="26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9"/>
      <c r="AA400" s="27"/>
      <c r="AB400" s="27"/>
    </row>
    <row r="401" spans="2:28" s="23" customFormat="1" ht="12">
      <c r="B401" s="26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9"/>
      <c r="AA401" s="27"/>
      <c r="AB401" s="27"/>
    </row>
    <row r="402" spans="2:28" s="23" customFormat="1" ht="12">
      <c r="B402" s="26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9"/>
      <c r="AA402" s="27"/>
      <c r="AB402" s="27"/>
    </row>
    <row r="403" spans="2:28" s="23" customFormat="1" ht="12">
      <c r="B403" s="26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9"/>
      <c r="AA403" s="27"/>
      <c r="AB403" s="27"/>
    </row>
    <row r="404" spans="2:28" s="23" customFormat="1" ht="12">
      <c r="B404" s="26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9"/>
      <c r="AA404" s="27"/>
      <c r="AB404" s="27"/>
    </row>
    <row r="405" spans="2:28" s="23" customFormat="1" ht="12">
      <c r="B405" s="26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9"/>
      <c r="AA405" s="27"/>
      <c r="AB405" s="27"/>
    </row>
    <row r="406" spans="2:28" s="23" customFormat="1" ht="12">
      <c r="B406" s="26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9"/>
      <c r="AA406" s="27"/>
      <c r="AB406" s="27"/>
    </row>
    <row r="407" spans="2:28" s="23" customFormat="1" ht="12">
      <c r="B407" s="26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9"/>
      <c r="AA407" s="27"/>
      <c r="AB407" s="27"/>
    </row>
    <row r="408" spans="2:28" s="23" customFormat="1" ht="12">
      <c r="B408" s="26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9"/>
      <c r="AA408" s="27"/>
      <c r="AB408" s="27"/>
    </row>
    <row r="409" spans="2:28" s="23" customFormat="1" ht="12">
      <c r="B409" s="26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9"/>
      <c r="AA409" s="27"/>
      <c r="AB409" s="27"/>
    </row>
    <row r="410" spans="2:28" s="23" customFormat="1" ht="12">
      <c r="B410" s="26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9"/>
      <c r="AA410" s="27"/>
      <c r="AB410" s="27"/>
    </row>
    <row r="411" spans="2:28" s="23" customFormat="1" ht="12">
      <c r="B411" s="26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9"/>
      <c r="AA411" s="27"/>
      <c r="AB411" s="27"/>
    </row>
    <row r="412" spans="2:28" s="23" customFormat="1" ht="12">
      <c r="B412" s="26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9"/>
      <c r="AA412" s="27"/>
      <c r="AB412" s="27"/>
    </row>
    <row r="413" spans="2:28" s="23" customFormat="1" ht="12">
      <c r="B413" s="26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9"/>
      <c r="AA413" s="27"/>
      <c r="AB413" s="27"/>
    </row>
    <row r="414" spans="2:28" s="23" customFormat="1" ht="12">
      <c r="B414" s="26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9"/>
      <c r="AA414" s="27"/>
      <c r="AB414" s="27"/>
    </row>
    <row r="415" spans="2:28" s="23" customFormat="1" ht="12">
      <c r="B415" s="26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9"/>
      <c r="AA415" s="27"/>
      <c r="AB415" s="27"/>
    </row>
    <row r="416" spans="2:28" s="23" customFormat="1" ht="12">
      <c r="B416" s="26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9"/>
      <c r="AA416" s="27"/>
      <c r="AB416" s="27"/>
    </row>
    <row r="417" spans="2:28" s="23" customFormat="1" ht="12">
      <c r="B417" s="26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9"/>
      <c r="AA417" s="27"/>
      <c r="AB417" s="27"/>
    </row>
    <row r="418" spans="2:28" s="23" customFormat="1" ht="12">
      <c r="B418" s="26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9"/>
      <c r="AA418" s="27"/>
      <c r="AB418" s="27"/>
    </row>
    <row r="419" spans="2:28" s="23" customFormat="1" ht="12">
      <c r="B419" s="26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9"/>
      <c r="AA419" s="27"/>
      <c r="AB419" s="27"/>
    </row>
    <row r="420" spans="2:28" s="23" customFormat="1" ht="12">
      <c r="B420" s="26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9"/>
      <c r="AA420" s="27"/>
      <c r="AB420" s="27"/>
    </row>
    <row r="421" spans="2:28" s="23" customFormat="1" ht="12">
      <c r="B421" s="26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9"/>
      <c r="AA421" s="27"/>
      <c r="AB421" s="27"/>
    </row>
    <row r="422" spans="2:28" s="23" customFormat="1" ht="12">
      <c r="B422" s="26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9"/>
      <c r="AA422" s="27"/>
      <c r="AB422" s="27"/>
    </row>
    <row r="423" spans="2:28" s="23" customFormat="1" ht="12">
      <c r="B423" s="26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9"/>
      <c r="AA423" s="27"/>
      <c r="AB423" s="27"/>
    </row>
    <row r="424" spans="2:28" s="23" customFormat="1" ht="12">
      <c r="B424" s="26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9"/>
      <c r="AA424" s="27"/>
      <c r="AB424" s="27"/>
    </row>
    <row r="425" spans="2:28" s="23" customFormat="1" ht="12">
      <c r="B425" s="26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9"/>
      <c r="AA425" s="27"/>
      <c r="AB425" s="27"/>
    </row>
    <row r="426" spans="2:28" s="23" customFormat="1" ht="12">
      <c r="B426" s="26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9"/>
      <c r="AA426" s="27"/>
      <c r="AB426" s="27"/>
    </row>
    <row r="427" spans="2:28" s="23" customFormat="1" ht="12">
      <c r="B427" s="26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9"/>
      <c r="AA427" s="27"/>
      <c r="AB427" s="27"/>
    </row>
    <row r="428" spans="2:28" s="23" customFormat="1" ht="12">
      <c r="B428" s="26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9"/>
      <c r="AA428" s="27"/>
      <c r="AB428" s="27"/>
    </row>
    <row r="429" spans="2:28" s="23" customFormat="1" ht="12">
      <c r="B429" s="26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9"/>
      <c r="AA429" s="27"/>
      <c r="AB429" s="27"/>
    </row>
    <row r="430" spans="2:28" s="23" customFormat="1" ht="12">
      <c r="B430" s="26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9"/>
      <c r="AA430" s="27"/>
      <c r="AB430" s="27"/>
    </row>
    <row r="431" spans="2:28" s="23" customFormat="1" ht="12">
      <c r="B431" s="26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9"/>
      <c r="AA431" s="27"/>
      <c r="AB431" s="27"/>
    </row>
    <row r="432" spans="2:28" s="23" customFormat="1" ht="12">
      <c r="B432" s="26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9"/>
      <c r="AA432" s="27"/>
      <c r="AB432" s="27"/>
    </row>
    <row r="433" spans="2:28" s="23" customFormat="1" ht="12">
      <c r="B433" s="26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9"/>
      <c r="AA433" s="27"/>
      <c r="AB433" s="27"/>
    </row>
    <row r="434" spans="2:28" s="23" customFormat="1" ht="12">
      <c r="B434" s="26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9"/>
      <c r="AA434" s="27"/>
      <c r="AB434" s="27"/>
    </row>
    <row r="435" spans="2:28" s="23" customFormat="1" ht="12">
      <c r="B435" s="26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9"/>
      <c r="AA435" s="27"/>
      <c r="AB435" s="27"/>
    </row>
    <row r="436" spans="2:28" s="23" customFormat="1" ht="12">
      <c r="B436" s="26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9"/>
      <c r="AA436" s="27"/>
      <c r="AB436" s="27"/>
    </row>
    <row r="437" spans="2:28" s="23" customFormat="1" ht="12">
      <c r="B437" s="26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9"/>
      <c r="AA437" s="27"/>
      <c r="AB437" s="27"/>
    </row>
    <row r="438" spans="2:28" s="23" customFormat="1" ht="12">
      <c r="B438" s="26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9"/>
      <c r="AA438" s="27"/>
      <c r="AB438" s="27"/>
    </row>
    <row r="439" spans="2:28" s="23" customFormat="1" ht="12">
      <c r="B439" s="26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9"/>
      <c r="AA439" s="27"/>
      <c r="AB439" s="27"/>
    </row>
    <row r="440" spans="2:28" s="23" customFormat="1" ht="12">
      <c r="B440" s="26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9"/>
      <c r="AA440" s="27"/>
      <c r="AB440" s="27"/>
    </row>
    <row r="441" spans="2:28" s="23" customFormat="1" ht="12">
      <c r="B441" s="26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9"/>
      <c r="AA441" s="27"/>
      <c r="AB441" s="27"/>
    </row>
    <row r="442" spans="2:28" s="23" customFormat="1" ht="12">
      <c r="B442" s="2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9"/>
      <c r="AA442" s="27"/>
      <c r="AB442" s="27"/>
    </row>
    <row r="443" spans="2:28" s="23" customFormat="1" ht="12">
      <c r="B443" s="26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9"/>
      <c r="AA443" s="27"/>
      <c r="AB443" s="27"/>
    </row>
    <row r="444" spans="2:28" s="23" customFormat="1" ht="12">
      <c r="B444" s="26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9"/>
      <c r="AA444" s="27"/>
      <c r="AB444" s="27"/>
    </row>
    <row r="445" spans="2:28" s="23" customFormat="1" ht="12">
      <c r="B445" s="26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9"/>
      <c r="AA445" s="27"/>
      <c r="AB445" s="27"/>
    </row>
    <row r="446" spans="2:28" s="23" customFormat="1" ht="12">
      <c r="B446" s="26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9"/>
      <c r="AA446" s="27"/>
      <c r="AB446" s="27"/>
    </row>
    <row r="447" spans="2:28" s="23" customFormat="1" ht="12">
      <c r="B447" s="26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9"/>
      <c r="AA447" s="27"/>
      <c r="AB447" s="27"/>
    </row>
    <row r="448" spans="2:28" s="23" customFormat="1" ht="12">
      <c r="B448" s="26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9"/>
      <c r="AA448" s="27"/>
      <c r="AB448" s="27"/>
    </row>
    <row r="449" spans="2:28" s="23" customFormat="1" ht="12">
      <c r="B449" s="26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9"/>
      <c r="AA449" s="27"/>
      <c r="AB449" s="27"/>
    </row>
    <row r="450" spans="2:28" s="23" customFormat="1" ht="12">
      <c r="B450" s="26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9"/>
      <c r="AA450" s="27"/>
      <c r="AB450" s="27"/>
    </row>
    <row r="451" spans="2:28" s="23" customFormat="1" ht="12">
      <c r="B451" s="26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9"/>
      <c r="AA451" s="27"/>
      <c r="AB451" s="27"/>
    </row>
    <row r="452" spans="2:28" s="23" customFormat="1" ht="12">
      <c r="B452" s="26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9"/>
      <c r="AA452" s="27"/>
      <c r="AB452" s="27"/>
    </row>
    <row r="453" spans="2:28" s="23" customFormat="1" ht="12">
      <c r="B453" s="26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9"/>
      <c r="AA453" s="27"/>
      <c r="AB453" s="27"/>
    </row>
    <row r="454" spans="2:28" s="23" customFormat="1" ht="12">
      <c r="B454" s="26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9"/>
      <c r="AA454" s="27"/>
      <c r="AB454" s="27"/>
    </row>
    <row r="455" spans="2:28" s="23" customFormat="1" ht="12">
      <c r="B455" s="26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9"/>
      <c r="AA455" s="27"/>
      <c r="AB455" s="27"/>
    </row>
    <row r="456" spans="2:28" s="23" customFormat="1" ht="12">
      <c r="B456" s="26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9"/>
      <c r="AA456" s="27"/>
      <c r="AB456" s="27"/>
    </row>
    <row r="457" spans="2:28" s="23" customFormat="1" ht="12">
      <c r="B457" s="26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9"/>
      <c r="AA457" s="27"/>
      <c r="AB457" s="27"/>
    </row>
    <row r="458" spans="2:28" s="23" customFormat="1" ht="12">
      <c r="B458" s="26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9"/>
      <c r="AA458" s="27"/>
      <c r="AB458" s="27"/>
    </row>
    <row r="459" spans="2:28" s="23" customFormat="1" ht="12">
      <c r="B459" s="26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9"/>
      <c r="AA459" s="27"/>
      <c r="AB459" s="27"/>
    </row>
    <row r="460" spans="2:28" s="23" customFormat="1" ht="12">
      <c r="B460" s="26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9"/>
      <c r="AA460" s="27"/>
      <c r="AB460" s="27"/>
    </row>
    <row r="461" spans="2:28" s="23" customFormat="1" ht="12">
      <c r="B461" s="26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9"/>
      <c r="AA461" s="27"/>
      <c r="AB461" s="27"/>
    </row>
    <row r="462" spans="2:28" s="23" customFormat="1" ht="12">
      <c r="B462" s="26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9"/>
      <c r="AA462" s="27"/>
      <c r="AB462" s="27"/>
    </row>
    <row r="463" spans="2:28" s="23" customFormat="1" ht="12">
      <c r="B463" s="26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9"/>
      <c r="AA463" s="27"/>
      <c r="AB463" s="27"/>
    </row>
    <row r="464" spans="2:28" s="23" customFormat="1" ht="12">
      <c r="B464" s="26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9"/>
      <c r="AA464" s="27"/>
      <c r="AB464" s="27"/>
    </row>
    <row r="465" spans="2:28" s="23" customFormat="1" ht="12">
      <c r="B465" s="26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9"/>
      <c r="AA465" s="27"/>
      <c r="AB465" s="27"/>
    </row>
    <row r="466" spans="2:28" s="23" customFormat="1" ht="12">
      <c r="B466" s="26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9"/>
      <c r="AA466" s="27"/>
      <c r="AB466" s="27"/>
    </row>
    <row r="467" spans="2:28" s="23" customFormat="1" ht="12">
      <c r="B467" s="26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9"/>
      <c r="AA467" s="27"/>
      <c r="AB467" s="27"/>
    </row>
    <row r="468" spans="2:28" s="23" customFormat="1" ht="12">
      <c r="B468" s="26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9"/>
      <c r="AA468" s="27"/>
      <c r="AB468" s="27"/>
    </row>
    <row r="469" spans="2:28" s="23" customFormat="1" ht="12">
      <c r="B469" s="26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9"/>
      <c r="AA469" s="27"/>
      <c r="AB469" s="27"/>
    </row>
    <row r="470" spans="2:28" s="23" customFormat="1" ht="12">
      <c r="B470" s="26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9"/>
      <c r="AA470" s="27"/>
      <c r="AB470" s="27"/>
    </row>
    <row r="471" spans="2:28" s="23" customFormat="1" ht="12">
      <c r="B471" s="26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9"/>
      <c r="AA471" s="27"/>
      <c r="AB471" s="27"/>
    </row>
    <row r="472" spans="2:28" s="23" customFormat="1" ht="12">
      <c r="B472" s="26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9"/>
      <c r="AA472" s="27"/>
      <c r="AB472" s="27"/>
    </row>
    <row r="473" spans="2:28" s="23" customFormat="1" ht="12">
      <c r="B473" s="26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9"/>
      <c r="AA473" s="27"/>
      <c r="AB473" s="27"/>
    </row>
    <row r="474" spans="2:28" s="23" customFormat="1" ht="12">
      <c r="B474" s="26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9"/>
      <c r="AA474" s="27"/>
      <c r="AB474" s="27"/>
    </row>
    <row r="475" spans="2:28" s="23" customFormat="1" ht="12">
      <c r="B475" s="26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9"/>
      <c r="AA475" s="27"/>
      <c r="AB475" s="27"/>
    </row>
    <row r="476" spans="2:28" s="23" customFormat="1" ht="12">
      <c r="B476" s="26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9"/>
      <c r="AA476" s="27"/>
      <c r="AB476" s="27"/>
    </row>
    <row r="477" spans="2:28" s="23" customFormat="1" ht="12">
      <c r="B477" s="26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9"/>
      <c r="AA477" s="27"/>
      <c r="AB477" s="27"/>
    </row>
    <row r="478" spans="2:28" s="23" customFormat="1" ht="12">
      <c r="B478" s="26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9"/>
      <c r="AA478" s="27"/>
      <c r="AB478" s="27"/>
    </row>
    <row r="479" spans="2:28" s="23" customFormat="1" ht="12">
      <c r="B479" s="26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9"/>
      <c r="AA479" s="27"/>
      <c r="AB479" s="27"/>
    </row>
    <row r="480" spans="2:28" s="23" customFormat="1" ht="12">
      <c r="B480" s="26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9"/>
      <c r="AA480" s="27"/>
      <c r="AB480" s="27"/>
    </row>
    <row r="481" spans="2:28" s="23" customFormat="1" ht="12">
      <c r="B481" s="26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9"/>
      <c r="AA481" s="27"/>
      <c r="AB481" s="27"/>
    </row>
    <row r="482" spans="2:28" s="23" customFormat="1" ht="12">
      <c r="B482" s="26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9"/>
      <c r="AA482" s="27"/>
      <c r="AB482" s="27"/>
    </row>
    <row r="483" spans="2:28" s="23" customFormat="1" ht="12">
      <c r="B483" s="26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9"/>
      <c r="AA483" s="27"/>
      <c r="AB483" s="27"/>
    </row>
    <row r="484" spans="2:28" s="23" customFormat="1" ht="12">
      <c r="B484" s="26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9"/>
      <c r="AA484" s="27"/>
      <c r="AB484" s="27"/>
    </row>
    <row r="485" spans="2:28" s="23" customFormat="1" ht="12">
      <c r="B485" s="26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9"/>
      <c r="AA485" s="27"/>
      <c r="AB485" s="27"/>
    </row>
    <row r="486" spans="2:28" s="23" customFormat="1" ht="12">
      <c r="B486" s="26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9"/>
      <c r="AA486" s="27"/>
      <c r="AB486" s="27"/>
    </row>
    <row r="487" spans="2:28" s="23" customFormat="1" ht="12">
      <c r="B487" s="26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9"/>
      <c r="AA487" s="27"/>
      <c r="AB487" s="27"/>
    </row>
    <row r="488" spans="2:28" s="23" customFormat="1" ht="12">
      <c r="B488" s="26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9"/>
      <c r="AA488" s="27"/>
      <c r="AB488" s="27"/>
    </row>
    <row r="489" spans="2:28" s="23" customFormat="1" ht="12">
      <c r="B489" s="26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9"/>
      <c r="AA489" s="27"/>
      <c r="AB489" s="27"/>
    </row>
    <row r="490" spans="2:28" s="23" customFormat="1" ht="12">
      <c r="B490" s="26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9"/>
      <c r="AA490" s="27"/>
      <c r="AB490" s="27"/>
    </row>
    <row r="491" spans="2:28" s="23" customFormat="1" ht="12">
      <c r="B491" s="26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9"/>
      <c r="AA491" s="27"/>
      <c r="AB491" s="27"/>
    </row>
    <row r="492" spans="2:28" s="23" customFormat="1" ht="12">
      <c r="B492" s="26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9"/>
      <c r="AA492" s="27"/>
      <c r="AB492" s="27"/>
    </row>
    <row r="493" spans="2:28" s="23" customFormat="1" ht="12">
      <c r="B493" s="26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9"/>
      <c r="AA493" s="27"/>
      <c r="AB493" s="27"/>
    </row>
    <row r="494" spans="2:28" s="23" customFormat="1" ht="12">
      <c r="B494" s="26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9"/>
      <c r="AA494" s="27"/>
      <c r="AB494" s="27"/>
    </row>
    <row r="495" spans="2:28" s="23" customFormat="1" ht="12">
      <c r="B495" s="26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9"/>
      <c r="AA495" s="27"/>
      <c r="AB495" s="27"/>
    </row>
    <row r="496" spans="2:28" s="23" customFormat="1" ht="12">
      <c r="B496" s="2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9"/>
      <c r="AA496" s="27"/>
      <c r="AB496" s="27"/>
    </row>
    <row r="497" spans="2:28" s="23" customFormat="1" ht="12">
      <c r="B497" s="26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9"/>
      <c r="AA497" s="27"/>
      <c r="AB497" s="27"/>
    </row>
    <row r="498" spans="2:28" s="23" customFormat="1" ht="12">
      <c r="B498" s="2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9"/>
      <c r="AA498" s="27"/>
      <c r="AB498" s="27"/>
    </row>
    <row r="499" spans="2:28" s="23" customFormat="1" ht="12">
      <c r="B499" s="26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9"/>
      <c r="AA499" s="27"/>
      <c r="AB499" s="27"/>
    </row>
    <row r="500" spans="2:28" s="23" customFormat="1" ht="12">
      <c r="B500" s="2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9"/>
      <c r="AA500" s="27"/>
      <c r="AB500" s="27"/>
    </row>
    <row r="501" spans="2:28" s="23" customFormat="1" ht="12">
      <c r="B501" s="26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9"/>
      <c r="AA501" s="27"/>
      <c r="AB501" s="27"/>
    </row>
    <row r="502" spans="2:28" s="23" customFormat="1" ht="12">
      <c r="B502" s="26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9"/>
      <c r="AA502" s="27"/>
      <c r="AB502" s="27"/>
    </row>
    <row r="503" spans="2:28" s="23" customFormat="1" ht="12">
      <c r="B503" s="26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9"/>
      <c r="AA503" s="27"/>
      <c r="AB503" s="27"/>
    </row>
    <row r="504" spans="2:28" s="23" customFormat="1" ht="12">
      <c r="B504" s="26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9"/>
      <c r="AA504" s="27"/>
      <c r="AB504" s="27"/>
    </row>
    <row r="505" spans="2:28" s="23" customFormat="1" ht="12">
      <c r="B505" s="26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9"/>
      <c r="AA505" s="27"/>
      <c r="AB505" s="27"/>
    </row>
    <row r="506" spans="2:28" s="23" customFormat="1" ht="12">
      <c r="B506" s="2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9"/>
      <c r="AA506" s="27"/>
      <c r="AB506" s="27"/>
    </row>
    <row r="507" spans="2:28" s="23" customFormat="1" ht="12">
      <c r="B507" s="26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9"/>
      <c r="AA507" s="27"/>
      <c r="AB507" s="27"/>
    </row>
    <row r="508" spans="2:28" s="23" customFormat="1" ht="12">
      <c r="B508" s="2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9"/>
      <c r="AA508" s="27"/>
      <c r="AB508" s="27"/>
    </row>
    <row r="509" spans="2:28" s="23" customFormat="1" ht="12">
      <c r="B509" s="26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9"/>
      <c r="AA509" s="27"/>
      <c r="AB509" s="27"/>
    </row>
    <row r="510" spans="2:28" s="23" customFormat="1" ht="12">
      <c r="B510" s="2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9"/>
      <c r="AA510" s="27"/>
      <c r="AB510" s="27"/>
    </row>
    <row r="511" spans="2:28" s="23" customFormat="1" ht="12">
      <c r="B511" s="26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9"/>
      <c r="AA511" s="27"/>
      <c r="AB511" s="27"/>
    </row>
    <row r="512" spans="2:28" s="23" customFormat="1" ht="12">
      <c r="B512" s="26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9"/>
      <c r="AA512" s="27"/>
      <c r="AB512" s="27"/>
    </row>
    <row r="513" spans="2:28" s="23" customFormat="1" ht="12">
      <c r="B513" s="26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9"/>
      <c r="AA513" s="27"/>
      <c r="AB513" s="27"/>
    </row>
    <row r="514" spans="2:28" s="23" customFormat="1" ht="12">
      <c r="B514" s="26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9"/>
      <c r="AA514" s="27"/>
      <c r="AB514" s="27"/>
    </row>
    <row r="515" spans="2:28" s="23" customFormat="1" ht="12">
      <c r="B515" s="26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9"/>
      <c r="AA515" s="27"/>
      <c r="AB515" s="27"/>
    </row>
    <row r="516" spans="2:28" s="23" customFormat="1" ht="12">
      <c r="B516" s="2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9"/>
      <c r="AA516" s="27"/>
      <c r="AB516" s="27"/>
    </row>
    <row r="517" spans="2:28" s="23" customFormat="1" ht="12">
      <c r="B517" s="2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9"/>
      <c r="AA517" s="27"/>
      <c r="AB517" s="27"/>
    </row>
    <row r="518" spans="2:28" s="23" customFormat="1" ht="12">
      <c r="B518" s="26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9"/>
      <c r="AA518" s="27"/>
      <c r="AB518" s="27"/>
    </row>
    <row r="519" spans="2:28" s="23" customFormat="1" ht="12">
      <c r="B519" s="26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9"/>
      <c r="AA519" s="27"/>
      <c r="AB519" s="27"/>
    </row>
    <row r="520" spans="2:28" s="23" customFormat="1" ht="12">
      <c r="B520" s="26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9"/>
      <c r="AA520" s="27"/>
      <c r="AB520" s="27"/>
    </row>
    <row r="521" spans="2:28" s="23" customFormat="1" ht="12">
      <c r="B521" s="26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9"/>
      <c r="AA521" s="27"/>
      <c r="AB521" s="27"/>
    </row>
    <row r="522" spans="2:28" s="23" customFormat="1" ht="12">
      <c r="B522" s="26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9"/>
      <c r="AA522" s="27"/>
      <c r="AB522" s="27"/>
    </row>
    <row r="523" spans="2:28" s="23" customFormat="1" ht="12">
      <c r="B523" s="26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9"/>
      <c r="AA523" s="27"/>
      <c r="AB523" s="27"/>
    </row>
    <row r="524" spans="2:28" s="23" customFormat="1" ht="12">
      <c r="B524" s="2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9"/>
      <c r="AA524" s="27"/>
      <c r="AB524" s="27"/>
    </row>
    <row r="525" spans="2:28" s="23" customFormat="1" ht="12">
      <c r="B525" s="26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9"/>
      <c r="AA525" s="27"/>
      <c r="AB525" s="27"/>
    </row>
    <row r="526" spans="2:28" s="23" customFormat="1" ht="12">
      <c r="B526" s="2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9"/>
      <c r="AA526" s="27"/>
      <c r="AB526" s="27"/>
    </row>
    <row r="527" spans="2:28" s="23" customFormat="1" ht="12">
      <c r="B527" s="26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9"/>
      <c r="AA527" s="27"/>
      <c r="AB527" s="27"/>
    </row>
    <row r="528" spans="2:28" s="23" customFormat="1" ht="12">
      <c r="B528" s="26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9"/>
      <c r="AA528" s="27"/>
      <c r="AB528" s="27"/>
    </row>
    <row r="529" spans="2:28" s="23" customFormat="1" ht="12">
      <c r="B529" s="26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9"/>
      <c r="AA529" s="27"/>
      <c r="AB529" s="27"/>
    </row>
    <row r="530" spans="2:28" s="23" customFormat="1" ht="12">
      <c r="B530" s="26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9"/>
      <c r="AA530" s="27"/>
      <c r="AB530" s="27"/>
    </row>
    <row r="531" spans="2:28" s="23" customFormat="1" ht="12">
      <c r="B531" s="26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9"/>
      <c r="AA531" s="27"/>
      <c r="AB531" s="27"/>
    </row>
    <row r="532" spans="2:28" s="23" customFormat="1" ht="12">
      <c r="B532" s="26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9"/>
      <c r="AA532" s="27"/>
      <c r="AB532" s="27"/>
    </row>
    <row r="533" spans="2:28" s="23" customFormat="1" ht="12">
      <c r="B533" s="26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9"/>
      <c r="AA533" s="27"/>
      <c r="AB533" s="27"/>
    </row>
    <row r="534" spans="2:28" s="23" customFormat="1" ht="12">
      <c r="B534" s="2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9"/>
      <c r="AA534" s="27"/>
      <c r="AB534" s="27"/>
    </row>
    <row r="535" spans="2:28" s="23" customFormat="1" ht="12">
      <c r="B535" s="26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9"/>
      <c r="AA535" s="27"/>
      <c r="AB535" s="27"/>
    </row>
    <row r="536" spans="2:28" s="23" customFormat="1" ht="12">
      <c r="B536" s="2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9"/>
      <c r="AA536" s="27"/>
      <c r="AB536" s="27"/>
    </row>
    <row r="537" spans="2:28" s="23" customFormat="1" ht="12">
      <c r="B537" s="26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9"/>
      <c r="AA537" s="27"/>
      <c r="AB537" s="27"/>
    </row>
    <row r="538" spans="2:28" s="23" customFormat="1" ht="12">
      <c r="B538" s="26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9"/>
      <c r="AA538" s="27"/>
      <c r="AB538" s="27"/>
    </row>
    <row r="539" spans="2:28" s="23" customFormat="1" ht="12">
      <c r="B539" s="26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9"/>
      <c r="AA539" s="27"/>
      <c r="AB539" s="27"/>
    </row>
    <row r="540" spans="2:28" s="23" customFormat="1" ht="12">
      <c r="B540" s="26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9"/>
      <c r="AA540" s="27"/>
      <c r="AB540" s="27"/>
    </row>
    <row r="541" spans="2:28" s="23" customFormat="1" ht="12">
      <c r="B541" s="26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9"/>
      <c r="AA541" s="27"/>
      <c r="AB541" s="27"/>
    </row>
    <row r="542" spans="2:28" s="23" customFormat="1" ht="12">
      <c r="B542" s="26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9"/>
      <c r="AA542" s="27"/>
      <c r="AB542" s="27"/>
    </row>
    <row r="543" spans="2:28" s="23" customFormat="1" ht="12">
      <c r="B543" s="26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9"/>
      <c r="AA543" s="27"/>
      <c r="AB543" s="27"/>
    </row>
    <row r="544" spans="2:28" s="23" customFormat="1" ht="12">
      <c r="B544" s="2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9"/>
      <c r="AA544" s="27"/>
      <c r="AB544" s="27"/>
    </row>
    <row r="545" spans="2:28" s="23" customFormat="1" ht="12">
      <c r="B545" s="26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9"/>
      <c r="AA545" s="27"/>
      <c r="AB545" s="27"/>
    </row>
    <row r="546" spans="2:28" s="23" customFormat="1" ht="12">
      <c r="B546" s="26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9"/>
      <c r="AA546" s="27"/>
      <c r="AB546" s="27"/>
    </row>
    <row r="547" spans="2:28" s="23" customFormat="1" ht="12">
      <c r="B547" s="26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9"/>
      <c r="AA547" s="27"/>
      <c r="AB547" s="27"/>
    </row>
    <row r="548" spans="2:28" s="23" customFormat="1" ht="12">
      <c r="B548" s="26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9"/>
      <c r="AA548" s="27"/>
      <c r="AB548" s="27"/>
    </row>
    <row r="549" spans="2:28" s="23" customFormat="1" ht="12">
      <c r="B549" s="26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9"/>
      <c r="AA549" s="27"/>
      <c r="AB549" s="27"/>
    </row>
    <row r="550" spans="2:28" s="23" customFormat="1" ht="12">
      <c r="B550" s="26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9"/>
      <c r="AA550" s="27"/>
      <c r="AB550" s="27"/>
    </row>
    <row r="551" spans="2:28" s="23" customFormat="1" ht="12">
      <c r="B551" s="26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9"/>
      <c r="AA551" s="27"/>
      <c r="AB551" s="27"/>
    </row>
    <row r="552" spans="2:28" s="23" customFormat="1" ht="12">
      <c r="B552" s="2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9"/>
      <c r="AA552" s="27"/>
      <c r="AB552" s="27"/>
    </row>
    <row r="553" spans="2:28" s="23" customFormat="1" ht="12">
      <c r="B553" s="2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9"/>
      <c r="AA553" s="27"/>
      <c r="AB553" s="27"/>
    </row>
    <row r="554" spans="2:28" s="23" customFormat="1" ht="12">
      <c r="B554" s="2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9"/>
      <c r="AA554" s="27"/>
      <c r="AB554" s="27"/>
    </row>
    <row r="555" spans="2:28" s="23" customFormat="1" ht="12">
      <c r="B555" s="26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9"/>
      <c r="AA555" s="27"/>
      <c r="AB555" s="27"/>
    </row>
    <row r="556" spans="2:28" s="23" customFormat="1" ht="12">
      <c r="B556" s="26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9"/>
      <c r="AA556" s="27"/>
      <c r="AB556" s="27"/>
    </row>
    <row r="557" spans="2:28" s="23" customFormat="1" ht="12">
      <c r="B557" s="26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9"/>
      <c r="AA557" s="27"/>
      <c r="AB557" s="27"/>
    </row>
    <row r="558" spans="2:28" s="23" customFormat="1" ht="12">
      <c r="B558" s="26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9"/>
      <c r="AA558" s="27"/>
      <c r="AB558" s="27"/>
    </row>
    <row r="559" spans="2:28" s="23" customFormat="1" ht="12">
      <c r="B559" s="26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9"/>
      <c r="AA559" s="27"/>
      <c r="AB559" s="27"/>
    </row>
    <row r="560" spans="2:28" s="23" customFormat="1" ht="12">
      <c r="B560" s="2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9"/>
      <c r="AA560" s="27"/>
      <c r="AB560" s="27"/>
    </row>
    <row r="561" spans="2:28" s="23" customFormat="1" ht="12">
      <c r="B561" s="2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9"/>
      <c r="AA561" s="27"/>
      <c r="AB561" s="27"/>
    </row>
    <row r="562" spans="2:28" s="23" customFormat="1" ht="12">
      <c r="B562" s="2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9"/>
      <c r="AA562" s="27"/>
      <c r="AB562" s="27"/>
    </row>
    <row r="563" spans="2:28" s="23" customFormat="1" ht="12">
      <c r="B563" s="26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9"/>
      <c r="AA563" s="27"/>
      <c r="AB563" s="27"/>
    </row>
    <row r="564" spans="2:28" s="23" customFormat="1" ht="12">
      <c r="B564" s="2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9"/>
      <c r="AA564" s="27"/>
      <c r="AB564" s="27"/>
    </row>
    <row r="565" spans="2:28" s="23" customFormat="1" ht="12">
      <c r="B565" s="26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9"/>
      <c r="AA565" s="27"/>
      <c r="AB565" s="27"/>
    </row>
    <row r="566" spans="2:28" s="23" customFormat="1" ht="12">
      <c r="B566" s="26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9"/>
      <c r="AA566" s="27"/>
      <c r="AB566" s="27"/>
    </row>
    <row r="567" spans="2:28" s="23" customFormat="1" ht="12">
      <c r="B567" s="26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9"/>
      <c r="AA567" s="27"/>
      <c r="AB567" s="27"/>
    </row>
    <row r="568" spans="2:28" s="23" customFormat="1" ht="12">
      <c r="B568" s="26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9"/>
      <c r="AA568" s="27"/>
      <c r="AB568" s="27"/>
    </row>
    <row r="569" spans="2:28" s="23" customFormat="1" ht="12">
      <c r="B569" s="26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9"/>
      <c r="AA569" s="27"/>
      <c r="AB569" s="27"/>
    </row>
    <row r="570" spans="2:28" s="23" customFormat="1" ht="12">
      <c r="B570" s="2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9"/>
      <c r="AA570" s="27"/>
      <c r="AB570" s="27"/>
    </row>
    <row r="571" spans="2:28" s="23" customFormat="1" ht="12">
      <c r="B571" s="26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9"/>
      <c r="AA571" s="27"/>
      <c r="AB571" s="27"/>
    </row>
    <row r="572" spans="2:28" s="23" customFormat="1" ht="12">
      <c r="B572" s="2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9"/>
      <c r="AA572" s="27"/>
      <c r="AB572" s="27"/>
    </row>
    <row r="573" spans="2:28" s="23" customFormat="1" ht="12">
      <c r="B573" s="2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9"/>
      <c r="AA573" s="27"/>
      <c r="AB573" s="27"/>
    </row>
    <row r="574" spans="2:28" s="23" customFormat="1" ht="12">
      <c r="B574" s="2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9"/>
      <c r="AA574" s="27"/>
      <c r="AB574" s="27"/>
    </row>
    <row r="575" spans="2:28" s="23" customFormat="1" ht="12">
      <c r="B575" s="26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9"/>
      <c r="AA575" s="27"/>
      <c r="AB575" s="27"/>
    </row>
    <row r="576" spans="2:28" s="23" customFormat="1" ht="12">
      <c r="B576" s="26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9"/>
      <c r="AA576" s="27"/>
      <c r="AB576" s="27"/>
    </row>
    <row r="577" spans="2:28" s="23" customFormat="1" ht="12">
      <c r="B577" s="26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9"/>
      <c r="AA577" s="27"/>
      <c r="AB577" s="27"/>
    </row>
    <row r="578" spans="2:28" s="23" customFormat="1" ht="12">
      <c r="B578" s="26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9"/>
      <c r="AA578" s="27"/>
      <c r="AB578" s="27"/>
    </row>
    <row r="579" spans="2:28" s="23" customFormat="1" ht="12">
      <c r="B579" s="26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9"/>
      <c r="AA579" s="27"/>
      <c r="AB579" s="27"/>
    </row>
    <row r="580" spans="2:28" s="23" customFormat="1" ht="12">
      <c r="B580" s="2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9"/>
      <c r="AA580" s="27"/>
      <c r="AB580" s="27"/>
    </row>
    <row r="581" spans="2:28" s="23" customFormat="1" ht="12">
      <c r="B581" s="26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9"/>
      <c r="AA581" s="27"/>
      <c r="AB581" s="27"/>
    </row>
    <row r="582" spans="2:28" s="23" customFormat="1" ht="12">
      <c r="B582" s="26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9"/>
      <c r="AA582" s="27"/>
      <c r="AB582" s="27"/>
    </row>
    <row r="583" spans="2:28" s="23" customFormat="1" ht="12">
      <c r="B583" s="26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9"/>
      <c r="AA583" s="27"/>
      <c r="AB583" s="27"/>
    </row>
    <row r="584" spans="2:28" s="23" customFormat="1" ht="12">
      <c r="B584" s="26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9"/>
      <c r="AA584" s="27"/>
      <c r="AB584" s="27"/>
    </row>
    <row r="585" spans="2:28" s="23" customFormat="1" ht="12">
      <c r="B585" s="26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9"/>
      <c r="AA585" s="27"/>
      <c r="AB585" s="27"/>
    </row>
    <row r="586" spans="2:28" s="23" customFormat="1" ht="12">
      <c r="B586" s="26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9"/>
      <c r="AA586" s="27"/>
      <c r="AB586" s="27"/>
    </row>
    <row r="587" spans="2:28" s="23" customFormat="1" ht="12">
      <c r="B587" s="26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9"/>
      <c r="AA587" s="27"/>
      <c r="AB587" s="27"/>
    </row>
    <row r="588" spans="2:28" s="23" customFormat="1" ht="12">
      <c r="B588" s="26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9"/>
      <c r="AA588" s="27"/>
      <c r="AB588" s="27"/>
    </row>
    <row r="589" spans="2:28" s="23" customFormat="1" ht="12">
      <c r="B589" s="26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9"/>
      <c r="AA589" s="27"/>
      <c r="AB589" s="27"/>
    </row>
    <row r="590" spans="2:28" s="23" customFormat="1" ht="12">
      <c r="B590" s="26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9"/>
      <c r="AA590" s="27"/>
      <c r="AB590" s="27"/>
    </row>
    <row r="591" spans="2:28" s="23" customFormat="1" ht="12">
      <c r="B591" s="26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9"/>
      <c r="AA591" s="27"/>
      <c r="AB591" s="27"/>
    </row>
    <row r="592" spans="2:28" s="23" customFormat="1" ht="12">
      <c r="B592" s="26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9"/>
      <c r="AA592" s="27"/>
      <c r="AB592" s="27"/>
    </row>
    <row r="593" spans="2:28" s="23" customFormat="1" ht="12">
      <c r="B593" s="26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9"/>
      <c r="AA593" s="27"/>
      <c r="AB593" s="27"/>
    </row>
    <row r="594" spans="2:28" s="23" customFormat="1" ht="12">
      <c r="B594" s="26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9"/>
      <c r="AA594" s="27"/>
      <c r="AB594" s="27"/>
    </row>
    <row r="595" spans="2:28" s="23" customFormat="1" ht="12">
      <c r="B595" s="26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9"/>
      <c r="AA595" s="27"/>
      <c r="AB595" s="27"/>
    </row>
    <row r="596" spans="2:28" s="23" customFormat="1" ht="12">
      <c r="B596" s="26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9"/>
      <c r="AA596" s="27"/>
      <c r="AB596" s="27"/>
    </row>
    <row r="597" spans="2:28" s="23" customFormat="1" ht="12">
      <c r="B597" s="26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9"/>
      <c r="AA597" s="27"/>
      <c r="AB597" s="27"/>
    </row>
    <row r="598" spans="2:28" s="23" customFormat="1" ht="12">
      <c r="B598" s="26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9"/>
      <c r="AA598" s="27"/>
      <c r="AB598" s="27"/>
    </row>
    <row r="599" spans="2:28" s="23" customFormat="1" ht="12">
      <c r="B599" s="26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9"/>
      <c r="AA599" s="27"/>
      <c r="AB599" s="27"/>
    </row>
    <row r="600" spans="2:28" s="23" customFormat="1" ht="12">
      <c r="B600" s="26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9"/>
      <c r="AA600" s="27"/>
      <c r="AB600" s="27"/>
    </row>
    <row r="601" spans="2:28" s="23" customFormat="1" ht="12">
      <c r="B601" s="26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9"/>
      <c r="AA601" s="27"/>
      <c r="AB601" s="27"/>
    </row>
    <row r="602" spans="2:28" s="23" customFormat="1" ht="12">
      <c r="B602" s="26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9"/>
      <c r="AA602" s="27"/>
      <c r="AB602" s="27"/>
    </row>
    <row r="603" spans="2:28" s="23" customFormat="1" ht="12">
      <c r="B603" s="26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9"/>
      <c r="AA603" s="27"/>
      <c r="AB603" s="27"/>
    </row>
    <row r="604" spans="2:28" s="23" customFormat="1" ht="12">
      <c r="B604" s="26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9"/>
      <c r="AA604" s="27"/>
      <c r="AB604" s="27"/>
    </row>
    <row r="605" spans="2:28" s="23" customFormat="1" ht="12">
      <c r="B605" s="26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9"/>
      <c r="AA605" s="27"/>
      <c r="AB605" s="27"/>
    </row>
    <row r="606" spans="2:28" s="23" customFormat="1" ht="12">
      <c r="B606" s="26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9"/>
      <c r="AA606" s="27"/>
      <c r="AB606" s="27"/>
    </row>
    <row r="607" spans="2:28" s="23" customFormat="1" ht="12">
      <c r="B607" s="26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9"/>
      <c r="AA607" s="27"/>
      <c r="AB607" s="27"/>
    </row>
    <row r="608" spans="2:28" s="23" customFormat="1" ht="12">
      <c r="B608" s="26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9"/>
      <c r="AA608" s="27"/>
      <c r="AB608" s="27"/>
    </row>
    <row r="609" spans="2:28" s="23" customFormat="1" ht="12">
      <c r="B609" s="26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9"/>
      <c r="AA609" s="27"/>
      <c r="AB609" s="27"/>
    </row>
    <row r="610" spans="2:28" s="23" customFormat="1" ht="12">
      <c r="B610" s="26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9"/>
      <c r="AA610" s="27"/>
      <c r="AB610" s="27"/>
    </row>
    <row r="611" spans="2:28" s="23" customFormat="1" ht="12">
      <c r="B611" s="26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9"/>
      <c r="AA611" s="27"/>
      <c r="AB611" s="27"/>
    </row>
    <row r="612" spans="2:28" s="23" customFormat="1" ht="12">
      <c r="B612" s="26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9"/>
      <c r="AA612" s="27"/>
      <c r="AB612" s="27"/>
    </row>
    <row r="613" spans="2:28" s="23" customFormat="1" ht="12">
      <c r="B613" s="26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9"/>
      <c r="AA613" s="27"/>
      <c r="AB613" s="27"/>
    </row>
    <row r="614" spans="2:28" s="23" customFormat="1" ht="12">
      <c r="B614" s="26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9"/>
      <c r="AA614" s="27"/>
      <c r="AB614" s="27"/>
    </row>
    <row r="615" spans="2:28" s="23" customFormat="1" ht="12">
      <c r="B615" s="26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9"/>
      <c r="AA615" s="27"/>
      <c r="AB615" s="27"/>
    </row>
    <row r="616" spans="2:28" s="23" customFormat="1" ht="12">
      <c r="B616" s="26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9"/>
      <c r="AA616" s="27"/>
      <c r="AB616" s="27"/>
    </row>
    <row r="617" spans="2:28" s="23" customFormat="1" ht="12">
      <c r="B617" s="26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9"/>
      <c r="AA617" s="27"/>
      <c r="AB617" s="27"/>
    </row>
    <row r="618" spans="2:28" s="23" customFormat="1" ht="12">
      <c r="B618" s="26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9"/>
      <c r="AA618" s="27"/>
      <c r="AB618" s="27"/>
    </row>
    <row r="619" spans="2:28" s="23" customFormat="1" ht="12">
      <c r="B619" s="26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9"/>
      <c r="AA619" s="27"/>
      <c r="AB619" s="27"/>
    </row>
    <row r="620" spans="2:28" s="23" customFormat="1" ht="12">
      <c r="B620" s="26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9"/>
      <c r="AA620" s="27"/>
      <c r="AB620" s="27"/>
    </row>
    <row r="621" spans="2:28" s="23" customFormat="1" ht="12">
      <c r="B621" s="26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9"/>
      <c r="AA621" s="27"/>
      <c r="AB621" s="27"/>
    </row>
    <row r="622" spans="2:28" s="23" customFormat="1" ht="12">
      <c r="B622" s="26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9"/>
      <c r="AA622" s="27"/>
      <c r="AB622" s="27"/>
    </row>
    <row r="623" spans="2:28" s="23" customFormat="1" ht="12">
      <c r="B623" s="26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9"/>
      <c r="AA623" s="27"/>
      <c r="AB623" s="27"/>
    </row>
    <row r="624" spans="2:28" s="23" customFormat="1" ht="12">
      <c r="B624" s="26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9"/>
      <c r="AA624" s="27"/>
      <c r="AB624" s="27"/>
    </row>
    <row r="625" spans="2:28" s="23" customFormat="1" ht="12">
      <c r="B625" s="26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9"/>
      <c r="AA625" s="27"/>
      <c r="AB625" s="27"/>
    </row>
    <row r="626" spans="2:28" s="23" customFormat="1" ht="12">
      <c r="B626" s="26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9"/>
      <c r="AA626" s="27"/>
      <c r="AB626" s="27"/>
    </row>
    <row r="627" spans="2:28" s="23" customFormat="1" ht="12">
      <c r="B627" s="26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9"/>
      <c r="AA627" s="27"/>
      <c r="AB627" s="27"/>
    </row>
    <row r="628" spans="2:28" s="23" customFormat="1" ht="12">
      <c r="B628" s="26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9"/>
      <c r="AA628" s="27"/>
      <c r="AB628" s="27"/>
    </row>
    <row r="629" spans="2:28" s="23" customFormat="1" ht="12">
      <c r="B629" s="26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9"/>
      <c r="AA629" s="27"/>
      <c r="AB629" s="27"/>
    </row>
    <row r="630" spans="2:28" s="23" customFormat="1" ht="12">
      <c r="B630" s="26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9"/>
      <c r="AA630" s="27"/>
      <c r="AB630" s="27"/>
    </row>
    <row r="631" spans="2:28" s="23" customFormat="1" ht="12">
      <c r="B631" s="26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9"/>
      <c r="AA631" s="27"/>
      <c r="AB631" s="27"/>
    </row>
    <row r="632" spans="2:28" s="23" customFormat="1" ht="12">
      <c r="B632" s="26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9"/>
      <c r="AA632" s="27"/>
      <c r="AB632" s="27"/>
    </row>
    <row r="633" spans="2:28" s="23" customFormat="1" ht="12">
      <c r="B633" s="26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9"/>
      <c r="AA633" s="27"/>
      <c r="AB633" s="27"/>
    </row>
    <row r="634" spans="2:28" s="23" customFormat="1" ht="12">
      <c r="B634" s="26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9"/>
      <c r="AA634" s="27"/>
      <c r="AB634" s="27"/>
    </row>
    <row r="635" spans="2:28" s="23" customFormat="1" ht="12">
      <c r="B635" s="26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9"/>
      <c r="AA635" s="27"/>
      <c r="AB635" s="27"/>
    </row>
    <row r="636" spans="2:28" s="23" customFormat="1" ht="12">
      <c r="B636" s="26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9"/>
      <c r="AA636" s="27"/>
      <c r="AB636" s="27"/>
    </row>
    <row r="637" spans="2:28" s="23" customFormat="1" ht="12">
      <c r="B637" s="26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9"/>
      <c r="AA637" s="27"/>
      <c r="AB637" s="27"/>
    </row>
    <row r="638" spans="2:28" s="23" customFormat="1" ht="12">
      <c r="B638" s="26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9"/>
      <c r="AA638" s="27"/>
      <c r="AB638" s="27"/>
    </row>
    <row r="639" spans="2:28" s="23" customFormat="1" ht="12">
      <c r="B639" s="26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9"/>
      <c r="AA639" s="27"/>
      <c r="AB639" s="27"/>
    </row>
    <row r="640" spans="2:28" s="23" customFormat="1" ht="12">
      <c r="B640" s="26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9"/>
      <c r="AA640" s="27"/>
      <c r="AB640" s="27"/>
    </row>
    <row r="641" spans="2:28" s="23" customFormat="1" ht="12">
      <c r="B641" s="26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9"/>
      <c r="AA641" s="27"/>
      <c r="AB641" s="27"/>
    </row>
    <row r="642" spans="2:28" s="23" customFormat="1" ht="12">
      <c r="B642" s="26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9"/>
      <c r="AA642" s="27"/>
      <c r="AB642" s="27"/>
    </row>
    <row r="643" spans="2:28" s="23" customFormat="1" ht="12">
      <c r="B643" s="26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9"/>
      <c r="AA643" s="27"/>
      <c r="AB643" s="27"/>
    </row>
    <row r="644" spans="2:28" s="23" customFormat="1" ht="12">
      <c r="B644" s="26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9"/>
      <c r="AA644" s="27"/>
      <c r="AB644" s="27"/>
    </row>
    <row r="645" spans="2:28" s="23" customFormat="1" ht="12">
      <c r="B645" s="26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9"/>
      <c r="AA645" s="27"/>
      <c r="AB645" s="27"/>
    </row>
    <row r="646" spans="2:28" s="23" customFormat="1" ht="12">
      <c r="B646" s="26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9"/>
      <c r="AA646" s="27"/>
      <c r="AB646" s="27"/>
    </row>
    <row r="647" spans="2:28" s="23" customFormat="1" ht="12">
      <c r="B647" s="26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9"/>
      <c r="AA647" s="27"/>
      <c r="AB647" s="27"/>
    </row>
    <row r="648" spans="2:28" s="23" customFormat="1" ht="12">
      <c r="B648" s="26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9"/>
      <c r="AA648" s="27"/>
      <c r="AB648" s="27"/>
    </row>
    <row r="649" spans="2:28" s="23" customFormat="1" ht="12">
      <c r="B649" s="26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9"/>
      <c r="AA649" s="27"/>
      <c r="AB649" s="27"/>
    </row>
    <row r="650" spans="2:28" s="23" customFormat="1" ht="12">
      <c r="B650" s="26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9"/>
      <c r="AA650" s="27"/>
      <c r="AB650" s="27"/>
    </row>
    <row r="651" spans="2:28" s="23" customFormat="1" ht="12">
      <c r="B651" s="26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9"/>
      <c r="AA651" s="27"/>
      <c r="AB651" s="27"/>
    </row>
    <row r="652" spans="2:28" s="23" customFormat="1" ht="12">
      <c r="B652" s="26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9"/>
      <c r="AA652" s="27"/>
      <c r="AB652" s="27"/>
    </row>
    <row r="653" spans="2:28" s="23" customFormat="1" ht="12">
      <c r="B653" s="26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9"/>
      <c r="AA653" s="27"/>
      <c r="AB653" s="27"/>
    </row>
    <row r="654" spans="2:28" s="23" customFormat="1" ht="12">
      <c r="B654" s="26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9"/>
      <c r="AA654" s="27"/>
      <c r="AB654" s="27"/>
    </row>
    <row r="655" spans="2:28" s="23" customFormat="1" ht="12">
      <c r="B655" s="26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9"/>
      <c r="AA655" s="27"/>
      <c r="AB655" s="27"/>
    </row>
    <row r="656" spans="2:28" s="23" customFormat="1" ht="12">
      <c r="B656" s="26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9"/>
      <c r="AA656" s="27"/>
      <c r="AB656" s="27"/>
    </row>
    <row r="657" spans="2:28" s="23" customFormat="1" ht="12">
      <c r="B657" s="26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9"/>
      <c r="AA657" s="27"/>
      <c r="AB657" s="27"/>
    </row>
    <row r="658" spans="2:28" s="23" customFormat="1" ht="12">
      <c r="B658" s="26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9"/>
      <c r="AA658" s="27"/>
      <c r="AB658" s="27"/>
    </row>
    <row r="659" spans="2:28" s="23" customFormat="1" ht="12">
      <c r="B659" s="26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9"/>
      <c r="AA659" s="27"/>
      <c r="AB659" s="27"/>
    </row>
    <row r="660" spans="2:28" s="23" customFormat="1" ht="12">
      <c r="B660" s="26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9"/>
      <c r="AA660" s="27"/>
      <c r="AB660" s="27"/>
    </row>
    <row r="661" spans="2:28" s="23" customFormat="1" ht="12">
      <c r="B661" s="26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9"/>
      <c r="AA661" s="27"/>
      <c r="AB661" s="27"/>
    </row>
    <row r="662" spans="2:28" s="23" customFormat="1" ht="12">
      <c r="B662" s="26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9"/>
      <c r="AA662" s="27"/>
      <c r="AB662" s="27"/>
    </row>
    <row r="663" spans="2:28" s="23" customFormat="1" ht="12">
      <c r="B663" s="26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9"/>
      <c r="AA663" s="27"/>
      <c r="AB663" s="27"/>
    </row>
    <row r="664" spans="2:28" s="23" customFormat="1" ht="12">
      <c r="B664" s="26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9"/>
      <c r="AA664" s="27"/>
      <c r="AB664" s="27"/>
    </row>
    <row r="665" spans="2:28" s="23" customFormat="1" ht="12">
      <c r="B665" s="26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9"/>
      <c r="AA665" s="27"/>
      <c r="AB665" s="27"/>
    </row>
    <row r="666" spans="2:28" s="23" customFormat="1" ht="12">
      <c r="B666" s="26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9"/>
      <c r="AA666" s="27"/>
      <c r="AB666" s="27"/>
    </row>
    <row r="667" spans="2:28" s="23" customFormat="1" ht="12">
      <c r="B667" s="26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9"/>
      <c r="AA667" s="27"/>
      <c r="AB667" s="27"/>
    </row>
    <row r="668" spans="2:28" s="23" customFormat="1" ht="12">
      <c r="B668" s="26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9"/>
      <c r="AA668" s="27"/>
      <c r="AB668" s="27"/>
    </row>
    <row r="669" spans="2:28" s="23" customFormat="1" ht="12">
      <c r="B669" s="26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9"/>
      <c r="AA669" s="27"/>
      <c r="AB669" s="27"/>
    </row>
    <row r="670" spans="2:28" s="23" customFormat="1" ht="12">
      <c r="B670" s="26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9"/>
      <c r="AA670" s="27"/>
      <c r="AB670" s="27"/>
    </row>
    <row r="671" spans="2:28" s="23" customFormat="1" ht="12">
      <c r="B671" s="26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9"/>
      <c r="AA671" s="27"/>
      <c r="AB671" s="27"/>
    </row>
    <row r="672" spans="2:28" s="23" customFormat="1" ht="12">
      <c r="B672" s="26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9"/>
      <c r="AA672" s="27"/>
      <c r="AB672" s="27"/>
    </row>
    <row r="673" spans="2:28" s="23" customFormat="1" ht="12">
      <c r="B673" s="26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9"/>
      <c r="AA673" s="27"/>
      <c r="AB673" s="27"/>
    </row>
    <row r="674" spans="2:28" s="23" customFormat="1" ht="12">
      <c r="B674" s="26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9"/>
      <c r="AA674" s="27"/>
      <c r="AB674" s="27"/>
    </row>
    <row r="675" spans="2:28" s="23" customFormat="1" ht="12">
      <c r="B675" s="26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9"/>
      <c r="AA675" s="27"/>
      <c r="AB675" s="27"/>
    </row>
    <row r="676" spans="2:28" s="23" customFormat="1" ht="12">
      <c r="B676" s="26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9"/>
      <c r="AA676" s="27"/>
      <c r="AB676" s="27"/>
    </row>
    <row r="677" spans="2:28" s="23" customFormat="1" ht="12">
      <c r="B677" s="26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9"/>
      <c r="AA677" s="27"/>
      <c r="AB677" s="27"/>
    </row>
    <row r="678" spans="2:28" s="23" customFormat="1" ht="12">
      <c r="B678" s="26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9"/>
      <c r="AA678" s="27"/>
      <c r="AB678" s="27"/>
    </row>
    <row r="679" spans="2:28" s="23" customFormat="1" ht="12">
      <c r="B679" s="26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9"/>
      <c r="AA679" s="27"/>
      <c r="AB679" s="27"/>
    </row>
    <row r="680" spans="2:28" s="23" customFormat="1" ht="12">
      <c r="B680" s="26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9"/>
      <c r="AA680" s="27"/>
      <c r="AB680" s="27"/>
    </row>
    <row r="681" spans="2:28" s="23" customFormat="1" ht="12">
      <c r="B681" s="26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9"/>
      <c r="AA681" s="27"/>
      <c r="AB681" s="27"/>
    </row>
    <row r="682" spans="2:28" s="23" customFormat="1" ht="12">
      <c r="B682" s="26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9"/>
      <c r="AA682" s="27"/>
      <c r="AB682" s="27"/>
    </row>
    <row r="683" spans="2:28" s="23" customFormat="1" ht="12">
      <c r="B683" s="26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9"/>
      <c r="AA683" s="27"/>
      <c r="AB683" s="27"/>
    </row>
    <row r="684" spans="2:28" s="23" customFormat="1" ht="12">
      <c r="B684" s="26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9"/>
      <c r="AA684" s="27"/>
      <c r="AB684" s="27"/>
    </row>
    <row r="685" spans="2:28" s="23" customFormat="1" ht="12">
      <c r="B685" s="26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9"/>
      <c r="AA685" s="27"/>
      <c r="AB685" s="27"/>
    </row>
    <row r="686" spans="2:28" s="23" customFormat="1" ht="12">
      <c r="B686" s="26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9"/>
      <c r="AA686" s="27"/>
      <c r="AB686" s="27"/>
    </row>
    <row r="687" spans="2:28" s="23" customFormat="1" ht="12">
      <c r="B687" s="26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9"/>
      <c r="AA687" s="27"/>
      <c r="AB687" s="27"/>
    </row>
    <row r="688" spans="2:28" s="23" customFormat="1" ht="12">
      <c r="B688" s="26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9"/>
      <c r="AA688" s="27"/>
      <c r="AB688" s="27"/>
    </row>
    <row r="689" spans="2:28" s="23" customFormat="1" ht="12">
      <c r="B689" s="26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9"/>
      <c r="AA689" s="27"/>
      <c r="AB689" s="27"/>
    </row>
    <row r="690" spans="2:28" s="23" customFormat="1" ht="12">
      <c r="B690" s="26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9"/>
      <c r="AA690" s="27"/>
      <c r="AB690" s="27"/>
    </row>
    <row r="691" spans="2:28" s="23" customFormat="1" ht="12">
      <c r="B691" s="26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9"/>
      <c r="AA691" s="27"/>
      <c r="AB691" s="27"/>
    </row>
    <row r="692" spans="2:28" s="23" customFormat="1" ht="12">
      <c r="B692" s="26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9"/>
      <c r="AA692" s="27"/>
      <c r="AB692" s="27"/>
    </row>
    <row r="693" spans="2:28" s="23" customFormat="1" ht="12">
      <c r="B693" s="26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9"/>
      <c r="AA693" s="27"/>
      <c r="AB693" s="27"/>
    </row>
    <row r="694" spans="2:28" s="23" customFormat="1" ht="12">
      <c r="B694" s="26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9"/>
      <c r="AA694" s="27"/>
      <c r="AB694" s="27"/>
    </row>
    <row r="695" spans="2:28" s="23" customFormat="1" ht="12">
      <c r="B695" s="26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9"/>
      <c r="AA695" s="27"/>
      <c r="AB695" s="27"/>
    </row>
    <row r="696" spans="2:28" s="23" customFormat="1" ht="12">
      <c r="B696" s="26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9"/>
      <c r="AA696" s="27"/>
      <c r="AB696" s="27"/>
    </row>
    <row r="697" spans="2:28" s="23" customFormat="1" ht="12">
      <c r="B697" s="26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9"/>
      <c r="AA697" s="27"/>
      <c r="AB697" s="27"/>
    </row>
    <row r="698" spans="2:28" s="23" customFormat="1" ht="12">
      <c r="B698" s="26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9"/>
      <c r="AA698" s="27"/>
      <c r="AB698" s="27"/>
    </row>
    <row r="699" spans="2:28" s="23" customFormat="1" ht="12">
      <c r="B699" s="26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9"/>
      <c r="AA699" s="27"/>
      <c r="AB699" s="27"/>
    </row>
    <row r="700" spans="2:28" s="23" customFormat="1" ht="12">
      <c r="B700" s="26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9"/>
      <c r="AA700" s="27"/>
      <c r="AB700" s="27"/>
    </row>
    <row r="701" spans="2:28" s="23" customFormat="1" ht="12">
      <c r="B701" s="26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9"/>
      <c r="AA701" s="27"/>
      <c r="AB701" s="27"/>
    </row>
    <row r="702" spans="2:28" s="23" customFormat="1" ht="12">
      <c r="B702" s="26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9"/>
      <c r="AA702" s="27"/>
      <c r="AB702" s="27"/>
    </row>
    <row r="703" spans="2:28" s="23" customFormat="1" ht="12">
      <c r="B703" s="26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9"/>
      <c r="AA703" s="27"/>
      <c r="AB703" s="27"/>
    </row>
    <row r="704" spans="2:28" s="23" customFormat="1" ht="12">
      <c r="B704" s="26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9"/>
      <c r="AA704" s="27"/>
      <c r="AB704" s="27"/>
    </row>
    <row r="705" spans="2:28" s="23" customFormat="1" ht="12">
      <c r="B705" s="26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9"/>
      <c r="AA705" s="27"/>
      <c r="AB705" s="27"/>
    </row>
    <row r="706" spans="2:28" s="23" customFormat="1" ht="12">
      <c r="B706" s="26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9"/>
      <c r="AA706" s="27"/>
      <c r="AB706" s="27"/>
    </row>
    <row r="707" spans="2:28" s="23" customFormat="1" ht="12">
      <c r="B707" s="26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9"/>
      <c r="AA707" s="27"/>
      <c r="AB707" s="27"/>
    </row>
    <row r="708" spans="2:28" s="23" customFormat="1" ht="12">
      <c r="B708" s="26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9"/>
      <c r="AA708" s="27"/>
      <c r="AB708" s="27"/>
    </row>
    <row r="709" spans="2:28" s="23" customFormat="1" ht="12">
      <c r="B709" s="26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9"/>
      <c r="AA709" s="27"/>
      <c r="AB709" s="27"/>
    </row>
    <row r="710" spans="2:28" s="23" customFormat="1" ht="12">
      <c r="B710" s="26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9"/>
      <c r="AA710" s="27"/>
      <c r="AB710" s="27"/>
    </row>
    <row r="711" spans="2:28" s="23" customFormat="1" ht="12">
      <c r="B711" s="26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9"/>
      <c r="AA711" s="27"/>
      <c r="AB711" s="27"/>
    </row>
    <row r="712" spans="2:28" s="23" customFormat="1" ht="12">
      <c r="B712" s="26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9"/>
      <c r="AA712" s="27"/>
      <c r="AB712" s="27"/>
    </row>
    <row r="713" spans="2:28" s="23" customFormat="1" ht="12">
      <c r="B713" s="26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9"/>
      <c r="AA713" s="27"/>
      <c r="AB713" s="27"/>
    </row>
    <row r="714" spans="2:28" s="23" customFormat="1" ht="12">
      <c r="B714" s="26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9"/>
      <c r="AA714" s="27"/>
      <c r="AB714" s="27"/>
    </row>
    <row r="715" spans="2:28" s="23" customFormat="1" ht="12">
      <c r="B715" s="26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9"/>
      <c r="AA715" s="27"/>
      <c r="AB715" s="27"/>
    </row>
    <row r="716" spans="2:28" s="23" customFormat="1" ht="12">
      <c r="B716" s="26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9"/>
      <c r="AA716" s="27"/>
      <c r="AB716" s="27"/>
    </row>
    <row r="717" spans="2:28" s="23" customFormat="1" ht="12">
      <c r="B717" s="26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9"/>
      <c r="AA717" s="27"/>
      <c r="AB717" s="27"/>
    </row>
    <row r="718" spans="2:28" s="23" customFormat="1" ht="12">
      <c r="B718" s="26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9"/>
      <c r="AA718" s="27"/>
      <c r="AB718" s="27"/>
    </row>
    <row r="719" spans="2:28" s="23" customFormat="1" ht="12">
      <c r="B719" s="26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9"/>
      <c r="AA719" s="27"/>
      <c r="AB719" s="27"/>
    </row>
    <row r="720" spans="2:28" s="23" customFormat="1" ht="12">
      <c r="B720" s="26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9"/>
      <c r="AA720" s="27"/>
      <c r="AB720" s="27"/>
    </row>
    <row r="721" spans="2:28" s="23" customFormat="1" ht="12">
      <c r="B721" s="26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9"/>
      <c r="AA721" s="27"/>
      <c r="AB721" s="27"/>
    </row>
    <row r="722" spans="2:28" s="23" customFormat="1" ht="12">
      <c r="B722" s="26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9"/>
      <c r="AA722" s="27"/>
      <c r="AB722" s="27"/>
    </row>
    <row r="723" spans="2:28" s="23" customFormat="1" ht="12">
      <c r="B723" s="26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9"/>
      <c r="AA723" s="27"/>
      <c r="AB723" s="27"/>
    </row>
    <row r="724" spans="2:28" s="23" customFormat="1" ht="12">
      <c r="B724" s="26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9"/>
      <c r="AA724" s="27"/>
      <c r="AB724" s="27"/>
    </row>
    <row r="725" spans="2:28" s="23" customFormat="1" ht="12">
      <c r="B725" s="26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9"/>
      <c r="AA725" s="27"/>
      <c r="AB725" s="27"/>
    </row>
    <row r="726" spans="2:28" s="23" customFormat="1" ht="12">
      <c r="B726" s="26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9"/>
      <c r="AA726" s="27"/>
      <c r="AB726" s="27"/>
    </row>
    <row r="727" spans="2:28" s="23" customFormat="1" ht="12">
      <c r="B727" s="26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9"/>
      <c r="AA727" s="27"/>
      <c r="AB727" s="27"/>
    </row>
    <row r="728" spans="2:28" s="23" customFormat="1" ht="12">
      <c r="B728" s="26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9"/>
      <c r="AA728" s="27"/>
      <c r="AB728" s="27"/>
    </row>
    <row r="729" spans="2:28" s="23" customFormat="1" ht="12">
      <c r="B729" s="26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9"/>
      <c r="AA729" s="27"/>
      <c r="AB729" s="27"/>
    </row>
    <row r="730" spans="2:28" s="23" customFormat="1" ht="12">
      <c r="B730" s="26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9"/>
      <c r="AA730" s="27"/>
      <c r="AB730" s="27"/>
    </row>
    <row r="731" spans="2:28" s="23" customFormat="1" ht="12">
      <c r="B731" s="26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9"/>
      <c r="AA731" s="27"/>
      <c r="AB731" s="27"/>
    </row>
    <row r="732" spans="2:28" s="23" customFormat="1" ht="12">
      <c r="B732" s="26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9"/>
      <c r="AA732" s="27"/>
      <c r="AB732" s="27"/>
    </row>
    <row r="733" spans="2:28" s="23" customFormat="1" ht="12">
      <c r="B733" s="26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9"/>
      <c r="AA733" s="27"/>
      <c r="AB733" s="27"/>
    </row>
    <row r="734" spans="2:28" s="23" customFormat="1" ht="12">
      <c r="B734" s="26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9"/>
      <c r="AA734" s="27"/>
      <c r="AB734" s="27"/>
    </row>
    <row r="735" spans="2:28" s="23" customFormat="1" ht="12">
      <c r="B735" s="26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9"/>
      <c r="AA735" s="27"/>
      <c r="AB735" s="27"/>
    </row>
    <row r="736" spans="2:28" s="23" customFormat="1" ht="12">
      <c r="B736" s="26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9"/>
      <c r="AA736" s="27"/>
      <c r="AB736" s="27"/>
    </row>
    <row r="737" spans="2:28" s="23" customFormat="1" ht="12">
      <c r="B737" s="26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9"/>
      <c r="AA737" s="27"/>
      <c r="AB737" s="27"/>
    </row>
    <row r="738" spans="2:28" s="23" customFormat="1" ht="12">
      <c r="B738" s="26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9"/>
      <c r="AA738" s="27"/>
      <c r="AB738" s="27"/>
    </row>
    <row r="739" spans="2:28" s="23" customFormat="1" ht="12">
      <c r="B739" s="26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9"/>
      <c r="AA739" s="27"/>
      <c r="AB739" s="27"/>
    </row>
    <row r="740" spans="2:28" s="23" customFormat="1" ht="12">
      <c r="B740" s="26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9"/>
      <c r="AA740" s="27"/>
      <c r="AB740" s="27"/>
    </row>
    <row r="741" spans="2:28" s="23" customFormat="1" ht="12">
      <c r="B741" s="26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9"/>
      <c r="AA741" s="27"/>
      <c r="AB741" s="27"/>
    </row>
    <row r="742" spans="2:28" s="23" customFormat="1" ht="12">
      <c r="B742" s="26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9"/>
      <c r="AA742" s="27"/>
      <c r="AB742" s="27"/>
    </row>
    <row r="743" spans="2:28" s="23" customFormat="1" ht="12">
      <c r="B743" s="26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9"/>
      <c r="AA743" s="27"/>
      <c r="AB743" s="27"/>
    </row>
    <row r="744" spans="2:28" s="23" customFormat="1" ht="12">
      <c r="B744" s="26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9"/>
      <c r="AA744" s="27"/>
      <c r="AB744" s="27"/>
    </row>
    <row r="745" spans="2:28" s="23" customFormat="1" ht="12">
      <c r="B745" s="26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9"/>
      <c r="AA745" s="27"/>
      <c r="AB745" s="27"/>
    </row>
    <row r="746" spans="2:28" s="23" customFormat="1" ht="12">
      <c r="B746" s="26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9"/>
      <c r="AA746" s="27"/>
      <c r="AB746" s="27"/>
    </row>
    <row r="747" spans="2:28" s="23" customFormat="1" ht="12">
      <c r="B747" s="26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9"/>
      <c r="AA747" s="27"/>
      <c r="AB747" s="27"/>
    </row>
    <row r="748" spans="2:28" s="23" customFormat="1" ht="12">
      <c r="B748" s="26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9"/>
      <c r="AA748" s="27"/>
      <c r="AB748" s="27"/>
    </row>
    <row r="749" spans="2:28" s="23" customFormat="1" ht="12">
      <c r="B749" s="26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9"/>
      <c r="AA749" s="27"/>
      <c r="AB749" s="27"/>
    </row>
    <row r="750" spans="2:28" s="23" customFormat="1" ht="12">
      <c r="B750" s="26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9"/>
      <c r="AA750" s="27"/>
      <c r="AB750" s="27"/>
    </row>
    <row r="751" spans="2:28" s="23" customFormat="1" ht="12">
      <c r="B751" s="26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9"/>
      <c r="AA751" s="27"/>
      <c r="AB751" s="27"/>
    </row>
    <row r="752" spans="2:28" s="23" customFormat="1" ht="12">
      <c r="B752" s="26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9"/>
      <c r="AA752" s="27"/>
      <c r="AB752" s="27"/>
    </row>
    <row r="753" spans="2:28" s="23" customFormat="1" ht="12">
      <c r="B753" s="26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9"/>
      <c r="AA753" s="27"/>
      <c r="AB753" s="27"/>
    </row>
    <row r="754" spans="2:28" s="23" customFormat="1" ht="12">
      <c r="B754" s="26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9"/>
      <c r="AA754" s="27"/>
      <c r="AB754" s="27"/>
    </row>
    <row r="755" spans="2:28" s="23" customFormat="1" ht="12">
      <c r="B755" s="26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9"/>
      <c r="AA755" s="27"/>
      <c r="AB755" s="27"/>
    </row>
    <row r="756" spans="2:28" s="23" customFormat="1" ht="12">
      <c r="B756" s="26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9"/>
      <c r="AA756" s="27"/>
      <c r="AB756" s="27"/>
    </row>
    <row r="757" spans="2:28" s="23" customFormat="1" ht="12">
      <c r="B757" s="26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9"/>
      <c r="AA757" s="27"/>
      <c r="AB757" s="27"/>
    </row>
    <row r="758" spans="2:28" s="23" customFormat="1" ht="12">
      <c r="B758" s="26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9"/>
      <c r="AA758" s="27"/>
      <c r="AB758" s="27"/>
    </row>
    <row r="759" spans="2:28" s="23" customFormat="1" ht="12">
      <c r="B759" s="26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9"/>
      <c r="AA759" s="27"/>
      <c r="AB759" s="27"/>
    </row>
    <row r="760" spans="2:28" s="23" customFormat="1" ht="12">
      <c r="B760" s="26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9"/>
      <c r="AA760" s="27"/>
      <c r="AB760" s="27"/>
    </row>
    <row r="761" spans="2:28" s="23" customFormat="1" ht="12">
      <c r="B761" s="26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9"/>
      <c r="AA761" s="27"/>
      <c r="AB761" s="27"/>
    </row>
    <row r="762" spans="2:28" s="23" customFormat="1" ht="12">
      <c r="B762" s="26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9"/>
      <c r="AA762" s="27"/>
      <c r="AB762" s="27"/>
    </row>
    <row r="763" spans="2:28" s="23" customFormat="1" ht="12">
      <c r="B763" s="26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9"/>
      <c r="AA763" s="27"/>
      <c r="AB763" s="27"/>
    </row>
    <row r="764" spans="2:28" s="23" customFormat="1" ht="12">
      <c r="B764" s="26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9"/>
      <c r="AA764" s="27"/>
      <c r="AB764" s="27"/>
    </row>
    <row r="765" spans="2:28" s="23" customFormat="1" ht="12">
      <c r="B765" s="26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9"/>
      <c r="AA765" s="27"/>
      <c r="AB765" s="27"/>
    </row>
    <row r="766" spans="2:28" s="23" customFormat="1" ht="12">
      <c r="B766" s="26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9"/>
      <c r="AA766" s="27"/>
      <c r="AB766" s="27"/>
    </row>
    <row r="767" spans="2:28" s="23" customFormat="1" ht="12">
      <c r="B767" s="26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9"/>
      <c r="AA767" s="27"/>
      <c r="AB767" s="27"/>
    </row>
    <row r="768" spans="2:28" s="23" customFormat="1" ht="12">
      <c r="B768" s="26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9"/>
      <c r="AA768" s="27"/>
      <c r="AB768" s="27"/>
    </row>
    <row r="769" spans="2:28" s="23" customFormat="1" ht="12">
      <c r="B769" s="26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9"/>
      <c r="AA769" s="27"/>
      <c r="AB769" s="27"/>
    </row>
    <row r="770" spans="2:28" s="23" customFormat="1" ht="12">
      <c r="B770" s="26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9"/>
      <c r="AA770" s="27"/>
      <c r="AB770" s="27"/>
    </row>
    <row r="771" spans="2:28" s="23" customFormat="1" ht="12">
      <c r="B771" s="26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9"/>
      <c r="AA771" s="27"/>
      <c r="AB771" s="27"/>
    </row>
    <row r="772" spans="2:28" s="23" customFormat="1" ht="12">
      <c r="B772" s="26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9"/>
      <c r="AA772" s="27"/>
      <c r="AB772" s="27"/>
    </row>
    <row r="773" spans="2:28" s="23" customFormat="1" ht="12">
      <c r="B773" s="26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9"/>
      <c r="AA773" s="27"/>
      <c r="AB773" s="27"/>
    </row>
    <row r="774" spans="2:28" s="23" customFormat="1" ht="12">
      <c r="B774" s="26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9"/>
      <c r="AA774" s="27"/>
      <c r="AB774" s="27"/>
    </row>
    <row r="775" spans="2:28" s="23" customFormat="1" ht="12">
      <c r="B775" s="26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9"/>
      <c r="AA775" s="27"/>
      <c r="AB775" s="27"/>
    </row>
    <row r="776" spans="2:28" s="23" customFormat="1" ht="12">
      <c r="B776" s="26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9"/>
      <c r="AA776" s="27"/>
      <c r="AB776" s="27"/>
    </row>
    <row r="777" spans="2:28" s="23" customFormat="1" ht="12">
      <c r="B777" s="26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9"/>
      <c r="AA777" s="27"/>
      <c r="AB777" s="27"/>
    </row>
    <row r="778" spans="2:28" s="23" customFormat="1" ht="12">
      <c r="B778" s="26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9"/>
      <c r="AA778" s="27"/>
      <c r="AB778" s="27"/>
    </row>
    <row r="779" spans="2:28" s="23" customFormat="1" ht="12">
      <c r="B779" s="26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9"/>
      <c r="AA779" s="27"/>
      <c r="AB779" s="27"/>
    </row>
    <row r="780" spans="2:28" s="23" customFormat="1" ht="12">
      <c r="B780" s="26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9"/>
      <c r="AA780" s="27"/>
      <c r="AB780" s="27"/>
    </row>
    <row r="781" spans="2:28" s="23" customFormat="1" ht="12">
      <c r="B781" s="26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9"/>
      <c r="AA781" s="27"/>
      <c r="AB781" s="27"/>
    </row>
    <row r="782" spans="2:28" s="23" customFormat="1" ht="12">
      <c r="B782" s="26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9"/>
      <c r="AA782" s="27"/>
      <c r="AB782" s="27"/>
    </row>
    <row r="783" spans="2:28" s="23" customFormat="1" ht="12">
      <c r="B783" s="26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9"/>
      <c r="AA783" s="27"/>
      <c r="AB783" s="27"/>
    </row>
    <row r="784" spans="2:28" s="23" customFormat="1" ht="12">
      <c r="B784" s="26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9"/>
      <c r="AA784" s="27"/>
      <c r="AB784" s="27"/>
    </row>
    <row r="785" spans="2:28" s="23" customFormat="1" ht="12">
      <c r="B785" s="26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9"/>
      <c r="AA785" s="27"/>
      <c r="AB785" s="27"/>
    </row>
    <row r="786" spans="2:28" s="23" customFormat="1" ht="12">
      <c r="B786" s="26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9"/>
      <c r="AA786" s="27"/>
      <c r="AB786" s="27"/>
    </row>
    <row r="787" spans="2:28" s="23" customFormat="1" ht="12">
      <c r="B787" s="26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9"/>
      <c r="AA787" s="27"/>
      <c r="AB787" s="27"/>
    </row>
    <row r="788" spans="2:28" s="23" customFormat="1" ht="12">
      <c r="B788" s="26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9"/>
      <c r="AA788" s="27"/>
      <c r="AB788" s="27"/>
    </row>
    <row r="789" spans="2:28" s="23" customFormat="1" ht="12">
      <c r="B789" s="26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9"/>
      <c r="AA789" s="27"/>
      <c r="AB789" s="27"/>
    </row>
    <row r="790" spans="2:28" s="23" customFormat="1" ht="12">
      <c r="B790" s="26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9"/>
      <c r="AA790" s="27"/>
      <c r="AB790" s="27"/>
    </row>
    <row r="791" spans="2:28" s="23" customFormat="1" ht="12">
      <c r="B791" s="26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9"/>
      <c r="AA791" s="27"/>
      <c r="AB791" s="27"/>
    </row>
    <row r="792" spans="2:28" s="23" customFormat="1" ht="12">
      <c r="B792" s="26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9"/>
      <c r="AA792" s="27"/>
      <c r="AB792" s="27"/>
    </row>
    <row r="793" spans="2:28" s="23" customFormat="1" ht="12">
      <c r="B793" s="26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9"/>
      <c r="AA793" s="27"/>
      <c r="AB793" s="27"/>
    </row>
    <row r="794" spans="2:28" s="23" customFormat="1" ht="12">
      <c r="B794" s="26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9"/>
      <c r="AA794" s="27"/>
      <c r="AB794" s="27"/>
    </row>
    <row r="795" spans="2:28" s="23" customFormat="1" ht="12">
      <c r="B795" s="26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9"/>
      <c r="AA795" s="27"/>
      <c r="AB795" s="27"/>
    </row>
    <row r="796" spans="2:28" s="23" customFormat="1" ht="12">
      <c r="B796" s="26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9"/>
      <c r="AA796" s="27"/>
      <c r="AB796" s="27"/>
    </row>
    <row r="797" spans="2:28" s="23" customFormat="1" ht="12">
      <c r="B797" s="26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9"/>
      <c r="AA797" s="27"/>
      <c r="AB797" s="27"/>
    </row>
    <row r="798" spans="2:28" s="23" customFormat="1" ht="12">
      <c r="B798" s="26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9"/>
      <c r="AA798" s="27"/>
      <c r="AB798" s="27"/>
    </row>
    <row r="799" spans="2:28" s="23" customFormat="1" ht="12">
      <c r="B799" s="26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9"/>
      <c r="AA799" s="27"/>
      <c r="AB799" s="27"/>
    </row>
    <row r="800" spans="2:28" s="23" customFormat="1" ht="12">
      <c r="B800" s="26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9"/>
      <c r="AA800" s="27"/>
      <c r="AB800" s="27"/>
    </row>
    <row r="801" spans="2:28" s="23" customFormat="1" ht="12">
      <c r="B801" s="26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9"/>
      <c r="AA801" s="27"/>
      <c r="AB801" s="27"/>
    </row>
    <row r="802" spans="2:28" s="23" customFormat="1" ht="12">
      <c r="B802" s="26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9"/>
      <c r="AA802" s="27"/>
      <c r="AB802" s="27"/>
    </row>
    <row r="803" spans="2:28" s="23" customFormat="1" ht="12">
      <c r="B803" s="26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9"/>
      <c r="AA803" s="27"/>
      <c r="AB803" s="27"/>
    </row>
    <row r="804" spans="2:28" s="23" customFormat="1" ht="12">
      <c r="B804" s="26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9"/>
      <c r="AA804" s="27"/>
      <c r="AB804" s="27"/>
    </row>
    <row r="805" spans="2:28" s="23" customFormat="1" ht="12">
      <c r="B805" s="26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9"/>
      <c r="AA805" s="27"/>
      <c r="AB805" s="27"/>
    </row>
    <row r="806" spans="2:28" s="23" customFormat="1" ht="12">
      <c r="B806" s="26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9"/>
      <c r="AA806" s="27"/>
      <c r="AB806" s="27"/>
    </row>
    <row r="807" spans="2:28" s="23" customFormat="1" ht="12">
      <c r="B807" s="26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9"/>
      <c r="AA807" s="27"/>
      <c r="AB807" s="27"/>
    </row>
    <row r="808" spans="2:28" s="23" customFormat="1" ht="12">
      <c r="B808" s="26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9"/>
      <c r="AA808" s="27"/>
      <c r="AB808" s="27"/>
    </row>
    <row r="809" spans="2:28" s="23" customFormat="1" ht="12">
      <c r="B809" s="26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9"/>
      <c r="AA809" s="27"/>
      <c r="AB809" s="27"/>
    </row>
    <row r="810" spans="2:28" s="23" customFormat="1" ht="12">
      <c r="B810" s="26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9"/>
      <c r="AA810" s="27"/>
      <c r="AB810" s="27"/>
    </row>
    <row r="811" spans="2:28" s="23" customFormat="1" ht="12">
      <c r="B811" s="26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9"/>
      <c r="AA811" s="27"/>
      <c r="AB811" s="27"/>
    </row>
    <row r="812" spans="2:28" s="23" customFormat="1" ht="12">
      <c r="B812" s="26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9"/>
      <c r="AA812" s="27"/>
      <c r="AB812" s="27"/>
    </row>
    <row r="813" spans="2:28" s="23" customFormat="1" ht="12">
      <c r="B813" s="26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9"/>
      <c r="AA813" s="27"/>
      <c r="AB813" s="27"/>
    </row>
    <row r="814" spans="2:28" s="23" customFormat="1" ht="12">
      <c r="B814" s="26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9"/>
      <c r="AA814" s="27"/>
      <c r="AB814" s="27"/>
    </row>
    <row r="815" spans="2:28" s="23" customFormat="1" ht="12">
      <c r="B815" s="26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9"/>
      <c r="AA815" s="27"/>
      <c r="AB815" s="27"/>
    </row>
    <row r="816" spans="2:28" s="23" customFormat="1" ht="12">
      <c r="B816" s="26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9"/>
      <c r="AA816" s="27"/>
      <c r="AB816" s="27"/>
    </row>
    <row r="817" spans="2:28" s="23" customFormat="1" ht="12">
      <c r="B817" s="26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9"/>
      <c r="AA817" s="27"/>
      <c r="AB817" s="27"/>
    </row>
    <row r="818" spans="2:28" s="23" customFormat="1" ht="12">
      <c r="B818" s="26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9"/>
      <c r="AA818" s="27"/>
      <c r="AB818" s="27"/>
    </row>
    <row r="819" spans="2:28" s="23" customFormat="1" ht="12">
      <c r="B819" s="26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9"/>
      <c r="AA819" s="27"/>
      <c r="AB819" s="27"/>
    </row>
    <row r="820" spans="2:28" s="23" customFormat="1" ht="12">
      <c r="B820" s="26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9"/>
      <c r="AA820" s="27"/>
      <c r="AB820" s="27"/>
    </row>
    <row r="821" spans="2:28" s="23" customFormat="1" ht="12">
      <c r="B821" s="26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9"/>
      <c r="AA821" s="27"/>
      <c r="AB821" s="27"/>
    </row>
    <row r="822" spans="2:28" s="23" customFormat="1" ht="12">
      <c r="B822" s="26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9"/>
      <c r="AA822" s="27"/>
      <c r="AB822" s="27"/>
    </row>
    <row r="823" spans="2:28" s="23" customFormat="1" ht="12">
      <c r="B823" s="26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9"/>
      <c r="AA823" s="27"/>
      <c r="AB823" s="27"/>
    </row>
    <row r="824" spans="2:28" s="23" customFormat="1" ht="12">
      <c r="B824" s="26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9"/>
      <c r="AA824" s="27"/>
      <c r="AB824" s="27"/>
    </row>
    <row r="825" spans="2:28" s="23" customFormat="1" ht="12">
      <c r="B825" s="26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9"/>
      <c r="AA825" s="27"/>
      <c r="AB825" s="27"/>
    </row>
    <row r="826" spans="2:28" s="23" customFormat="1" ht="12">
      <c r="B826" s="26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9"/>
      <c r="AA826" s="27"/>
      <c r="AB826" s="27"/>
    </row>
    <row r="827" spans="2:28" s="23" customFormat="1" ht="12">
      <c r="B827" s="26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9"/>
      <c r="AA827" s="27"/>
      <c r="AB827" s="27"/>
    </row>
    <row r="828" spans="2:28" s="23" customFormat="1" ht="12">
      <c r="B828" s="26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9"/>
      <c r="AA828" s="27"/>
      <c r="AB828" s="27"/>
    </row>
    <row r="829" spans="2:28" s="23" customFormat="1" ht="12">
      <c r="B829" s="26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9"/>
      <c r="AA829" s="27"/>
      <c r="AB829" s="27"/>
    </row>
    <row r="830" spans="2:28" s="23" customFormat="1" ht="12">
      <c r="B830" s="26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9"/>
      <c r="AA830" s="27"/>
      <c r="AB830" s="27"/>
    </row>
    <row r="831" spans="2:28" s="23" customFormat="1" ht="12">
      <c r="B831" s="26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9"/>
      <c r="AA831" s="27"/>
      <c r="AB831" s="27"/>
    </row>
    <row r="832" spans="2:28" s="23" customFormat="1" ht="12">
      <c r="B832" s="26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9"/>
      <c r="AA832" s="27"/>
      <c r="AB832" s="27"/>
    </row>
    <row r="833" spans="2:28" s="23" customFormat="1" ht="12">
      <c r="B833" s="26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9"/>
      <c r="AA833" s="27"/>
      <c r="AB833" s="27"/>
    </row>
    <row r="834" spans="2:28" s="23" customFormat="1" ht="12">
      <c r="B834" s="26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9"/>
      <c r="AA834" s="27"/>
      <c r="AB834" s="27"/>
    </row>
    <row r="835" spans="2:28" s="23" customFormat="1" ht="12">
      <c r="B835" s="26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9"/>
      <c r="AA835" s="27"/>
      <c r="AB835" s="27"/>
    </row>
    <row r="836" spans="2:28" s="23" customFormat="1" ht="12">
      <c r="B836" s="26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9"/>
      <c r="AA836" s="27"/>
      <c r="AB836" s="27"/>
    </row>
    <row r="837" spans="2:28" s="23" customFormat="1" ht="12">
      <c r="B837" s="26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9"/>
      <c r="AA837" s="27"/>
      <c r="AB837" s="27"/>
    </row>
    <row r="838" spans="2:28" s="23" customFormat="1" ht="12">
      <c r="B838" s="26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9"/>
      <c r="AA838" s="27"/>
      <c r="AB838" s="27"/>
    </row>
    <row r="839" spans="2:28" s="23" customFormat="1" ht="12">
      <c r="B839" s="26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9"/>
      <c r="AA839" s="27"/>
      <c r="AB839" s="27"/>
    </row>
    <row r="840" spans="2:28" s="23" customFormat="1" ht="12">
      <c r="B840" s="26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9"/>
      <c r="AA840" s="27"/>
      <c r="AB840" s="27"/>
    </row>
    <row r="841" spans="2:28" s="23" customFormat="1" ht="12">
      <c r="B841" s="26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9"/>
      <c r="AA841" s="27"/>
      <c r="AB841" s="27"/>
    </row>
    <row r="842" spans="2:28" s="23" customFormat="1" ht="12">
      <c r="B842" s="26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9"/>
      <c r="AA842" s="27"/>
      <c r="AB842" s="27"/>
    </row>
    <row r="843" spans="2:28" s="23" customFormat="1" ht="12">
      <c r="B843" s="26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9"/>
      <c r="AA843" s="27"/>
      <c r="AB843" s="27"/>
    </row>
    <row r="844" spans="2:28" s="23" customFormat="1" ht="12">
      <c r="B844" s="26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9"/>
      <c r="AA844" s="27"/>
      <c r="AB844" s="27"/>
    </row>
    <row r="845" spans="2:28" s="23" customFormat="1" ht="12">
      <c r="B845" s="26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9"/>
      <c r="AA845" s="27"/>
      <c r="AB845" s="27"/>
    </row>
    <row r="846" spans="2:28" s="23" customFormat="1" ht="12">
      <c r="B846" s="26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9"/>
      <c r="AA846" s="27"/>
      <c r="AB846" s="27"/>
    </row>
    <row r="847" spans="2:28" s="23" customFormat="1" ht="12">
      <c r="B847" s="26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9"/>
      <c r="AA847" s="27"/>
      <c r="AB847" s="27"/>
    </row>
    <row r="848" spans="2:28" s="23" customFormat="1" ht="12">
      <c r="B848" s="26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9"/>
      <c r="AA848" s="27"/>
      <c r="AB848" s="27"/>
    </row>
    <row r="849" spans="2:28" s="23" customFormat="1" ht="12">
      <c r="B849" s="26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9"/>
      <c r="AA849" s="27"/>
      <c r="AB849" s="27"/>
    </row>
    <row r="850" spans="2:28" s="23" customFormat="1" ht="12">
      <c r="B850" s="26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9"/>
      <c r="AA850" s="27"/>
      <c r="AB850" s="27"/>
    </row>
    <row r="851" spans="2:28" s="23" customFormat="1" ht="12">
      <c r="B851" s="26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9"/>
      <c r="AA851" s="27"/>
      <c r="AB851" s="27"/>
    </row>
    <row r="852" spans="2:28" s="23" customFormat="1" ht="12">
      <c r="B852" s="26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9"/>
      <c r="AA852" s="27"/>
      <c r="AB852" s="27"/>
    </row>
    <row r="853" spans="2:28" s="23" customFormat="1" ht="12">
      <c r="B853" s="26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9"/>
      <c r="AA853" s="27"/>
      <c r="AB853" s="27"/>
    </row>
    <row r="854" spans="2:28" s="23" customFormat="1" ht="12">
      <c r="B854" s="26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9"/>
      <c r="AA854" s="27"/>
      <c r="AB854" s="27"/>
    </row>
    <row r="855" spans="2:28" s="23" customFormat="1" ht="12">
      <c r="B855" s="26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9"/>
      <c r="AA855" s="27"/>
      <c r="AB855" s="27"/>
    </row>
    <row r="856" spans="2:28" s="23" customFormat="1" ht="12">
      <c r="B856" s="26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9"/>
      <c r="AA856" s="27"/>
      <c r="AB856" s="27"/>
    </row>
    <row r="857" spans="2:28" s="23" customFormat="1" ht="12">
      <c r="B857" s="26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9"/>
      <c r="AA857" s="27"/>
      <c r="AB857" s="27"/>
    </row>
    <row r="858" spans="2:28" s="23" customFormat="1" ht="12">
      <c r="B858" s="26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9"/>
      <c r="AA858" s="27"/>
      <c r="AB858" s="27"/>
    </row>
    <row r="859" spans="2:28" s="23" customFormat="1" ht="12">
      <c r="B859" s="26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9"/>
      <c r="AA859" s="27"/>
      <c r="AB859" s="27"/>
    </row>
    <row r="860" spans="2:28" s="23" customFormat="1" ht="12">
      <c r="B860" s="26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9"/>
      <c r="AA860" s="27"/>
      <c r="AB860" s="27"/>
    </row>
    <row r="861" spans="2:28" s="23" customFormat="1" ht="12">
      <c r="B861" s="26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9"/>
      <c r="AA861" s="27"/>
      <c r="AB861" s="27"/>
    </row>
    <row r="862" spans="2:28" s="23" customFormat="1" ht="12">
      <c r="B862" s="26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9"/>
      <c r="AA862" s="27"/>
      <c r="AB862" s="27"/>
    </row>
    <row r="863" spans="2:28" s="23" customFormat="1" ht="12">
      <c r="B863" s="26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9"/>
      <c r="AA863" s="27"/>
      <c r="AB863" s="27"/>
    </row>
    <row r="864" spans="2:28" s="23" customFormat="1" ht="12">
      <c r="B864" s="26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9"/>
      <c r="AA864" s="27"/>
      <c r="AB864" s="27"/>
    </row>
    <row r="865" spans="2:28" s="23" customFormat="1" ht="12">
      <c r="B865" s="26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9"/>
      <c r="AA865" s="27"/>
      <c r="AB865" s="27"/>
    </row>
    <row r="866" spans="2:28" s="23" customFormat="1" ht="12">
      <c r="B866" s="26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9"/>
      <c r="AA866" s="27"/>
      <c r="AB866" s="27"/>
    </row>
    <row r="867" spans="2:28" s="23" customFormat="1" ht="12">
      <c r="B867" s="26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9"/>
      <c r="AA867" s="27"/>
      <c r="AB867" s="27"/>
    </row>
    <row r="868" spans="2:28" s="23" customFormat="1" ht="12">
      <c r="B868" s="26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9"/>
      <c r="AA868" s="27"/>
      <c r="AB868" s="27"/>
    </row>
    <row r="869" spans="2:28" s="23" customFormat="1" ht="12">
      <c r="B869" s="26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9"/>
      <c r="AA869" s="27"/>
      <c r="AB869" s="27"/>
    </row>
    <row r="870" spans="2:28" s="23" customFormat="1" ht="12">
      <c r="B870" s="26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9"/>
      <c r="AA870" s="27"/>
      <c r="AB870" s="27"/>
    </row>
    <row r="871" spans="2:28" s="23" customFormat="1" ht="12">
      <c r="B871" s="26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9"/>
      <c r="AA871" s="27"/>
      <c r="AB871" s="27"/>
    </row>
    <row r="872" spans="2:28" s="23" customFormat="1" ht="12">
      <c r="B872" s="26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9"/>
      <c r="AA872" s="27"/>
      <c r="AB872" s="27"/>
    </row>
    <row r="873" spans="2:28" s="23" customFormat="1" ht="12">
      <c r="B873" s="26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9"/>
      <c r="AA873" s="27"/>
      <c r="AB873" s="27"/>
    </row>
    <row r="874" spans="2:28" s="23" customFormat="1" ht="12">
      <c r="B874" s="26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9"/>
      <c r="AA874" s="27"/>
      <c r="AB874" s="27"/>
    </row>
    <row r="875" spans="2:28" s="23" customFormat="1" ht="12">
      <c r="B875" s="26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9"/>
      <c r="AA875" s="27"/>
      <c r="AB875" s="27"/>
    </row>
    <row r="876" spans="2:28" s="23" customFormat="1" ht="12">
      <c r="B876" s="26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9"/>
      <c r="AA876" s="27"/>
      <c r="AB876" s="27"/>
    </row>
    <row r="877" spans="2:28" s="23" customFormat="1" ht="12">
      <c r="B877" s="26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9"/>
      <c r="AA877" s="27"/>
      <c r="AB877" s="27"/>
    </row>
    <row r="878" spans="2:28" s="23" customFormat="1" ht="12">
      <c r="B878" s="26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9"/>
      <c r="AA878" s="27"/>
      <c r="AB878" s="27"/>
    </row>
    <row r="879" spans="2:28" s="23" customFormat="1" ht="12">
      <c r="B879" s="26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9"/>
      <c r="AA879" s="27"/>
      <c r="AB879" s="27"/>
    </row>
    <row r="880" spans="2:28" s="23" customFormat="1" ht="12">
      <c r="B880" s="26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9"/>
      <c r="AA880" s="27"/>
      <c r="AB880" s="27"/>
    </row>
    <row r="881" spans="2:28" s="23" customFormat="1" ht="12">
      <c r="B881" s="26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9"/>
      <c r="AA881" s="27"/>
      <c r="AB881" s="27"/>
    </row>
    <row r="882" spans="2:28" s="23" customFormat="1" ht="12">
      <c r="B882" s="26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9"/>
      <c r="AA882" s="27"/>
      <c r="AB882" s="27"/>
    </row>
    <row r="883" spans="2:28" s="23" customFormat="1" ht="12">
      <c r="B883" s="26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9"/>
      <c r="AA883" s="27"/>
      <c r="AB883" s="27"/>
    </row>
    <row r="884" spans="2:28" s="23" customFormat="1" ht="12">
      <c r="B884" s="26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9"/>
      <c r="AA884" s="27"/>
      <c r="AB884" s="27"/>
    </row>
    <row r="885" spans="2:28" s="23" customFormat="1" ht="12">
      <c r="B885" s="26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9"/>
      <c r="AA885" s="27"/>
      <c r="AB885" s="27"/>
    </row>
    <row r="886" spans="2:28" s="23" customFormat="1" ht="12">
      <c r="B886" s="26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9"/>
      <c r="AA886" s="27"/>
      <c r="AB886" s="27"/>
    </row>
    <row r="887" spans="2:28" s="23" customFormat="1" ht="12">
      <c r="B887" s="26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9"/>
      <c r="AA887" s="27"/>
      <c r="AB887" s="27"/>
    </row>
    <row r="888" spans="2:28" s="23" customFormat="1" ht="12">
      <c r="B888" s="26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9"/>
      <c r="AA888" s="27"/>
      <c r="AB888" s="27"/>
    </row>
    <row r="889" spans="2:28" s="23" customFormat="1" ht="12">
      <c r="B889" s="26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9"/>
      <c r="AA889" s="27"/>
      <c r="AB889" s="27"/>
    </row>
    <row r="890" spans="2:28" s="23" customFormat="1" ht="12">
      <c r="B890" s="26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9"/>
      <c r="AA890" s="27"/>
      <c r="AB890" s="27"/>
    </row>
    <row r="891" spans="2:28" s="23" customFormat="1" ht="12">
      <c r="B891" s="26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9"/>
      <c r="AA891" s="27"/>
      <c r="AB891" s="27"/>
    </row>
    <row r="892" spans="2:28" s="23" customFormat="1" ht="12">
      <c r="B892" s="26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9"/>
      <c r="AA892" s="27"/>
      <c r="AB892" s="27"/>
    </row>
    <row r="893" spans="2:28" s="23" customFormat="1" ht="12">
      <c r="B893" s="26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9"/>
      <c r="AA893" s="27"/>
      <c r="AB893" s="27"/>
    </row>
    <row r="894" spans="2:28" s="23" customFormat="1" ht="12">
      <c r="B894" s="26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9"/>
      <c r="AA894" s="27"/>
      <c r="AB894" s="27"/>
    </row>
    <row r="895" spans="2:28" s="23" customFormat="1" ht="12">
      <c r="B895" s="26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9"/>
      <c r="AA895" s="27"/>
      <c r="AB895" s="27"/>
    </row>
    <row r="896" spans="2:28" s="23" customFormat="1" ht="12">
      <c r="B896" s="26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9"/>
      <c r="AA896" s="27"/>
      <c r="AB896" s="27"/>
    </row>
    <row r="897" spans="2:28" s="23" customFormat="1" ht="12">
      <c r="B897" s="26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9"/>
      <c r="AA897" s="27"/>
      <c r="AB897" s="27"/>
    </row>
    <row r="898" spans="2:28" s="23" customFormat="1" ht="12">
      <c r="B898" s="26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9"/>
      <c r="AA898" s="27"/>
      <c r="AB898" s="27"/>
    </row>
    <row r="899" spans="2:28" s="23" customFormat="1" ht="12">
      <c r="B899" s="26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9"/>
      <c r="AA899" s="27"/>
      <c r="AB899" s="27"/>
    </row>
    <row r="900" spans="2:28" s="23" customFormat="1" ht="12">
      <c r="B900" s="26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9"/>
      <c r="AA900" s="27"/>
      <c r="AB900" s="27"/>
    </row>
    <row r="901" spans="2:28" s="23" customFormat="1" ht="12">
      <c r="B901" s="26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9"/>
      <c r="AA901" s="27"/>
      <c r="AB901" s="27"/>
    </row>
    <row r="902" spans="2:28" s="23" customFormat="1" ht="12">
      <c r="B902" s="26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9"/>
      <c r="AA902" s="27"/>
      <c r="AB902" s="27"/>
    </row>
    <row r="903" spans="2:28" s="23" customFormat="1" ht="12">
      <c r="B903" s="26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9"/>
      <c r="AA903" s="27"/>
      <c r="AB903" s="27"/>
    </row>
    <row r="904" spans="2:28" s="23" customFormat="1" ht="12">
      <c r="B904" s="26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9"/>
      <c r="AA904" s="27"/>
      <c r="AB904" s="27"/>
    </row>
    <row r="905" spans="2:28" s="23" customFormat="1" ht="12">
      <c r="B905" s="26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9"/>
      <c r="AA905" s="27"/>
      <c r="AB905" s="27"/>
    </row>
    <row r="906" spans="2:28" s="23" customFormat="1" ht="12">
      <c r="B906" s="26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9"/>
      <c r="AA906" s="27"/>
      <c r="AB906" s="27"/>
    </row>
    <row r="907" spans="2:28" s="23" customFormat="1" ht="12">
      <c r="B907" s="26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9"/>
      <c r="AA907" s="27"/>
      <c r="AB907" s="27"/>
    </row>
    <row r="908" spans="2:28" s="23" customFormat="1" ht="12">
      <c r="B908" s="26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9"/>
      <c r="AA908" s="27"/>
      <c r="AB908" s="27"/>
    </row>
    <row r="909" spans="2:28" s="23" customFormat="1" ht="12">
      <c r="B909" s="26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9"/>
      <c r="AA909" s="27"/>
      <c r="AB909" s="27"/>
    </row>
    <row r="910" spans="2:28" s="23" customFormat="1" ht="12">
      <c r="B910" s="26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9"/>
      <c r="AA910" s="27"/>
      <c r="AB910" s="27"/>
    </row>
    <row r="911" spans="2:28" s="23" customFormat="1" ht="12">
      <c r="B911" s="26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9"/>
      <c r="AA911" s="27"/>
      <c r="AB911" s="27"/>
    </row>
    <row r="912" spans="2:28" s="23" customFormat="1" ht="12">
      <c r="B912" s="26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9"/>
      <c r="AA912" s="27"/>
      <c r="AB912" s="27"/>
    </row>
    <row r="913" spans="2:28" s="23" customFormat="1" ht="12">
      <c r="B913" s="26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9"/>
      <c r="AA913" s="27"/>
      <c r="AB913" s="27"/>
    </row>
    <row r="914" spans="2:28" s="23" customFormat="1" ht="12">
      <c r="B914" s="26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9"/>
      <c r="AA914" s="27"/>
      <c r="AB914" s="27"/>
    </row>
    <row r="915" spans="2:28" s="23" customFormat="1" ht="12">
      <c r="B915" s="26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9"/>
      <c r="AA915" s="27"/>
      <c r="AB915" s="27"/>
    </row>
    <row r="916" spans="2:28" s="23" customFormat="1" ht="12">
      <c r="B916" s="26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9"/>
      <c r="AA916" s="27"/>
      <c r="AB916" s="27"/>
    </row>
    <row r="917" spans="2:28" s="23" customFormat="1" ht="12">
      <c r="B917" s="26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9"/>
      <c r="AA917" s="27"/>
      <c r="AB917" s="27"/>
    </row>
    <row r="918" spans="2:28" s="23" customFormat="1" ht="12">
      <c r="B918" s="26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9"/>
      <c r="AA918" s="27"/>
      <c r="AB918" s="27"/>
    </row>
    <row r="919" spans="2:28" s="23" customFormat="1" ht="12">
      <c r="B919" s="26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9"/>
      <c r="AA919" s="27"/>
      <c r="AB919" s="27"/>
    </row>
    <row r="920" spans="2:28" s="23" customFormat="1" ht="12">
      <c r="B920" s="26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9"/>
      <c r="AA920" s="27"/>
      <c r="AB920" s="27"/>
    </row>
    <row r="921" spans="2:28" s="23" customFormat="1" ht="12">
      <c r="B921" s="26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9"/>
      <c r="AA921" s="27"/>
      <c r="AB921" s="27"/>
    </row>
    <row r="922" spans="2:28" s="23" customFormat="1" ht="12">
      <c r="B922" s="26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9"/>
      <c r="AA922" s="27"/>
      <c r="AB922" s="27"/>
    </row>
    <row r="923" spans="2:28" s="23" customFormat="1" ht="12">
      <c r="B923" s="26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9"/>
      <c r="AA923" s="27"/>
      <c r="AB923" s="27"/>
    </row>
    <row r="924" spans="2:28" s="23" customFormat="1" ht="12">
      <c r="B924" s="26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9"/>
      <c r="AA924" s="27"/>
      <c r="AB924" s="27"/>
    </row>
    <row r="925" spans="2:28" s="23" customFormat="1" ht="12">
      <c r="B925" s="26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9"/>
      <c r="AA925" s="27"/>
      <c r="AB925" s="27"/>
    </row>
    <row r="926" spans="2:28" s="23" customFormat="1" ht="12">
      <c r="B926" s="26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9"/>
      <c r="AA926" s="27"/>
      <c r="AB926" s="27"/>
    </row>
    <row r="927" spans="2:28" s="23" customFormat="1" ht="12">
      <c r="B927" s="26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9"/>
      <c r="AA927" s="27"/>
      <c r="AB927" s="27"/>
    </row>
    <row r="928" spans="2:28" s="23" customFormat="1" ht="12">
      <c r="B928" s="26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9"/>
      <c r="AA928" s="27"/>
      <c r="AB928" s="27"/>
    </row>
    <row r="929" spans="2:28" s="23" customFormat="1" ht="12">
      <c r="B929" s="26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9"/>
      <c r="AA929" s="27"/>
      <c r="AB929" s="27"/>
    </row>
    <row r="930" spans="2:28" s="23" customFormat="1" ht="12">
      <c r="B930" s="26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9"/>
      <c r="AA930" s="27"/>
      <c r="AB930" s="27"/>
    </row>
    <row r="931" spans="2:28" s="23" customFormat="1" ht="12">
      <c r="B931" s="26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9"/>
      <c r="AA931" s="27"/>
      <c r="AB931" s="27"/>
    </row>
    <row r="932" spans="2:28" s="23" customFormat="1" ht="12">
      <c r="B932" s="26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9"/>
      <c r="AA932" s="27"/>
      <c r="AB932" s="27"/>
    </row>
    <row r="933" spans="2:28" s="23" customFormat="1" ht="12">
      <c r="B933" s="26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9"/>
      <c r="AA933" s="27"/>
      <c r="AB933" s="27"/>
    </row>
    <row r="934" spans="2:28" s="23" customFormat="1" ht="12">
      <c r="B934" s="26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9"/>
      <c r="AA934" s="27"/>
      <c r="AB934" s="27"/>
    </row>
    <row r="935" spans="2:28" s="23" customFormat="1" ht="12">
      <c r="B935" s="26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9"/>
      <c r="AA935" s="27"/>
      <c r="AB935" s="27"/>
    </row>
    <row r="936" spans="2:28" s="23" customFormat="1" ht="12">
      <c r="B936" s="26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9"/>
      <c r="AA936" s="27"/>
      <c r="AB936" s="27"/>
    </row>
    <row r="937" spans="2:28" s="23" customFormat="1" ht="12">
      <c r="B937" s="26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9"/>
      <c r="AA937" s="27"/>
      <c r="AB937" s="27"/>
    </row>
    <row r="938" spans="2:28" s="23" customFormat="1" ht="12">
      <c r="B938" s="26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9"/>
      <c r="AA938" s="27"/>
      <c r="AB938" s="27"/>
    </row>
    <row r="939" spans="2:28" s="23" customFormat="1" ht="12">
      <c r="B939" s="26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9"/>
      <c r="AA939" s="27"/>
      <c r="AB939" s="27"/>
    </row>
    <row r="940" spans="2:28" s="23" customFormat="1" ht="12">
      <c r="B940" s="26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9"/>
      <c r="AA940" s="27"/>
      <c r="AB940" s="27"/>
    </row>
    <row r="941" spans="2:28" s="23" customFormat="1" ht="12">
      <c r="B941" s="26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9"/>
      <c r="AA941" s="27"/>
      <c r="AB941" s="27"/>
    </row>
    <row r="942" spans="2:28" s="23" customFormat="1" ht="12">
      <c r="B942" s="26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9"/>
      <c r="AA942" s="27"/>
      <c r="AB942" s="27"/>
    </row>
    <row r="943" spans="2:28" s="23" customFormat="1" ht="12">
      <c r="B943" s="26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9"/>
      <c r="AA943" s="27"/>
      <c r="AB943" s="27"/>
    </row>
    <row r="944" spans="2:28" s="23" customFormat="1" ht="12">
      <c r="B944" s="26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9"/>
      <c r="AA944" s="27"/>
      <c r="AB944" s="27"/>
    </row>
    <row r="945" spans="2:28" s="23" customFormat="1" ht="12">
      <c r="B945" s="26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9"/>
      <c r="AA945" s="27"/>
      <c r="AB945" s="27"/>
    </row>
    <row r="946" spans="2:28" s="23" customFormat="1" ht="12">
      <c r="B946" s="26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9"/>
      <c r="AA946" s="27"/>
      <c r="AB946" s="27"/>
    </row>
    <row r="947" spans="2:28" s="23" customFormat="1" ht="12">
      <c r="B947" s="26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9"/>
      <c r="AA947" s="27"/>
      <c r="AB947" s="27"/>
    </row>
    <row r="948" spans="2:28" s="23" customFormat="1" ht="12">
      <c r="B948" s="26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9"/>
      <c r="AA948" s="27"/>
      <c r="AB948" s="27"/>
    </row>
    <row r="949" spans="2:28" s="23" customFormat="1" ht="12">
      <c r="B949" s="26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9"/>
      <c r="AA949" s="27"/>
      <c r="AB949" s="27"/>
    </row>
    <row r="950" spans="2:28" s="23" customFormat="1" ht="12">
      <c r="B950" s="26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9"/>
      <c r="AA950" s="27"/>
      <c r="AB950" s="27"/>
    </row>
    <row r="951" spans="2:28" s="23" customFormat="1" ht="12">
      <c r="B951" s="26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9"/>
      <c r="AA951" s="27"/>
      <c r="AB951" s="27"/>
    </row>
    <row r="952" spans="2:28" s="23" customFormat="1" ht="12">
      <c r="B952" s="26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9"/>
      <c r="AA952" s="27"/>
      <c r="AB952" s="27"/>
    </row>
    <row r="953" spans="2:28" s="23" customFormat="1" ht="12">
      <c r="B953" s="26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9"/>
      <c r="AA953" s="27"/>
      <c r="AB953" s="27"/>
    </row>
    <row r="954" spans="2:28" s="23" customFormat="1" ht="12">
      <c r="B954" s="26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9"/>
      <c r="AA954" s="27"/>
      <c r="AB954" s="27"/>
    </row>
    <row r="955" spans="2:28" s="23" customFormat="1" ht="12">
      <c r="B955" s="26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9"/>
      <c r="AA955" s="27"/>
      <c r="AB955" s="27"/>
    </row>
    <row r="956" spans="2:28" s="23" customFormat="1" ht="12">
      <c r="B956" s="26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9"/>
      <c r="AA956" s="27"/>
      <c r="AB956" s="27"/>
    </row>
    <row r="957" spans="2:28" s="23" customFormat="1" ht="12">
      <c r="B957" s="26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9"/>
      <c r="AA957" s="27"/>
      <c r="AB957" s="27"/>
    </row>
    <row r="958" spans="2:28" s="23" customFormat="1" ht="12">
      <c r="B958" s="26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9"/>
      <c r="AA958" s="27"/>
      <c r="AB958" s="27"/>
    </row>
    <row r="959" spans="2:28" s="23" customFormat="1" ht="12">
      <c r="B959" s="26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9"/>
      <c r="AA959" s="27"/>
      <c r="AB959" s="27"/>
    </row>
    <row r="960" spans="2:28" s="23" customFormat="1" ht="12">
      <c r="B960" s="26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9"/>
      <c r="AA960" s="27"/>
      <c r="AB960" s="27"/>
    </row>
    <row r="961" spans="2:28" s="23" customFormat="1" ht="12">
      <c r="B961" s="26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9"/>
      <c r="AA961" s="27"/>
      <c r="AB961" s="27"/>
    </row>
    <row r="962" spans="2:28" s="23" customFormat="1" ht="12">
      <c r="B962" s="26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9"/>
      <c r="AA962" s="27"/>
      <c r="AB962" s="27"/>
    </row>
    <row r="963" spans="2:28" s="23" customFormat="1" ht="12">
      <c r="B963" s="26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9"/>
      <c r="AA963" s="27"/>
      <c r="AB963" s="27"/>
    </row>
    <row r="964" spans="2:28" s="23" customFormat="1" ht="12">
      <c r="B964" s="26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9"/>
      <c r="AA964" s="27"/>
      <c r="AB964" s="27"/>
    </row>
    <row r="965" spans="2:28" s="23" customFormat="1" ht="12">
      <c r="B965" s="26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9"/>
      <c r="AA965" s="27"/>
      <c r="AB965" s="27"/>
    </row>
    <row r="966" spans="2:28" s="23" customFormat="1" ht="12">
      <c r="B966" s="26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9"/>
      <c r="AA966" s="27"/>
      <c r="AB966" s="27"/>
    </row>
    <row r="967" spans="2:28" s="23" customFormat="1" ht="12">
      <c r="B967" s="26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9"/>
      <c r="AA967" s="27"/>
      <c r="AB967" s="27"/>
    </row>
    <row r="968" spans="2:28" s="23" customFormat="1" ht="12">
      <c r="B968" s="26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9"/>
      <c r="AA968" s="27"/>
      <c r="AB968" s="27"/>
    </row>
    <row r="969" spans="2:28" s="23" customFormat="1" ht="12">
      <c r="B969" s="26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9"/>
      <c r="AA969" s="27"/>
      <c r="AB969" s="27"/>
    </row>
    <row r="970" spans="2:28" s="23" customFormat="1" ht="12">
      <c r="B970" s="26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9"/>
      <c r="AA970" s="27"/>
      <c r="AB970" s="27"/>
    </row>
    <row r="971" spans="2:28" s="23" customFormat="1" ht="12">
      <c r="B971" s="26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9"/>
      <c r="AA971" s="27"/>
      <c r="AB971" s="27"/>
    </row>
    <row r="972" spans="2:28" s="23" customFormat="1" ht="12">
      <c r="B972" s="26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9"/>
      <c r="AA972" s="27"/>
      <c r="AB972" s="27"/>
    </row>
    <row r="973" spans="2:28" s="23" customFormat="1" ht="12">
      <c r="B973" s="26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9"/>
      <c r="AA973" s="27"/>
      <c r="AB973" s="27"/>
    </row>
    <row r="974" spans="2:28" s="23" customFormat="1" ht="12">
      <c r="B974" s="26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9"/>
      <c r="AA974" s="27"/>
      <c r="AB974" s="27"/>
    </row>
    <row r="975" spans="2:28" s="23" customFormat="1" ht="12">
      <c r="B975" s="26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9"/>
      <c r="AA975" s="27"/>
      <c r="AB975" s="27"/>
    </row>
    <row r="976" spans="2:28" s="23" customFormat="1" ht="12">
      <c r="B976" s="26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9"/>
      <c r="AA976" s="27"/>
      <c r="AB976" s="27"/>
    </row>
    <row r="977" spans="2:28" s="23" customFormat="1" ht="12">
      <c r="B977" s="26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9"/>
      <c r="AA977" s="27"/>
      <c r="AB977" s="27"/>
    </row>
    <row r="978" spans="2:28" s="23" customFormat="1" ht="12">
      <c r="B978" s="26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9"/>
      <c r="AA978" s="27"/>
      <c r="AB978" s="27"/>
    </row>
    <row r="979" spans="2:28" s="23" customFormat="1" ht="12">
      <c r="B979" s="26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9"/>
      <c r="AA979" s="27"/>
      <c r="AB979" s="27"/>
    </row>
    <row r="980" spans="2:28" s="23" customFormat="1" ht="12">
      <c r="B980" s="26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9"/>
      <c r="AA980" s="27"/>
      <c r="AB980" s="27"/>
    </row>
    <row r="981" spans="2:28" s="23" customFormat="1" ht="12">
      <c r="B981" s="26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9"/>
      <c r="AA981" s="27"/>
      <c r="AB981" s="27"/>
    </row>
    <row r="982" spans="2:28" s="23" customFormat="1" ht="12">
      <c r="B982" s="26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9"/>
      <c r="AA982" s="27"/>
      <c r="AB982" s="27"/>
    </row>
    <row r="983" spans="2:28" s="23" customFormat="1" ht="12">
      <c r="B983" s="26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9"/>
      <c r="AA983" s="27"/>
      <c r="AB983" s="27"/>
    </row>
    <row r="984" spans="2:28" s="23" customFormat="1" ht="12">
      <c r="B984" s="26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9"/>
      <c r="AA984" s="27"/>
      <c r="AB984" s="27"/>
    </row>
    <row r="985" spans="2:28" s="23" customFormat="1" ht="12">
      <c r="B985" s="26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9"/>
      <c r="AA985" s="27"/>
      <c r="AB985" s="27"/>
    </row>
    <row r="986" spans="2:28" s="23" customFormat="1" ht="12">
      <c r="B986" s="26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9"/>
      <c r="AA986" s="27"/>
      <c r="AB986" s="27"/>
    </row>
    <row r="987" spans="2:28" s="23" customFormat="1" ht="12">
      <c r="B987" s="26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9"/>
      <c r="AA987" s="27"/>
      <c r="AB987" s="27"/>
    </row>
    <row r="988" spans="2:28" s="23" customFormat="1" ht="12">
      <c r="B988" s="26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9"/>
      <c r="AA988" s="27"/>
      <c r="AB988" s="27"/>
    </row>
    <row r="989" spans="2:28" s="23" customFormat="1" ht="12">
      <c r="B989" s="26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9"/>
      <c r="AA989" s="27"/>
      <c r="AB989" s="27"/>
    </row>
    <row r="990" spans="2:28" s="23" customFormat="1" ht="12">
      <c r="B990" s="26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9"/>
      <c r="AA990" s="27"/>
      <c r="AB990" s="27"/>
    </row>
    <row r="991" spans="2:28" s="23" customFormat="1" ht="12">
      <c r="B991" s="26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9"/>
      <c r="AA991" s="27"/>
      <c r="AB991" s="27"/>
    </row>
    <row r="992" spans="2:28" s="23" customFormat="1" ht="12">
      <c r="B992" s="26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9"/>
      <c r="AA992" s="27"/>
      <c r="AB992" s="27"/>
    </row>
    <row r="993" spans="2:28" s="23" customFormat="1" ht="12">
      <c r="B993" s="26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9"/>
      <c r="AA993" s="27"/>
      <c r="AB993" s="27"/>
    </row>
    <row r="994" spans="2:28" s="23" customFormat="1" ht="12">
      <c r="B994" s="26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9"/>
      <c r="AA994" s="27"/>
      <c r="AB994" s="27"/>
    </row>
    <row r="995" spans="2:28" s="23" customFormat="1" ht="12">
      <c r="B995" s="26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9"/>
      <c r="AA995" s="27"/>
      <c r="AB995" s="27"/>
    </row>
    <row r="996" spans="2:28" s="23" customFormat="1" ht="12">
      <c r="B996" s="26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9"/>
      <c r="AA996" s="27"/>
      <c r="AB996" s="27"/>
    </row>
    <row r="997" spans="2:28" s="23" customFormat="1" ht="12">
      <c r="B997" s="26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9"/>
      <c r="AA997" s="27"/>
      <c r="AB997" s="27"/>
    </row>
    <row r="998" spans="2:28" s="23" customFormat="1" ht="12">
      <c r="B998" s="26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9"/>
      <c r="AA998" s="27"/>
      <c r="AB998" s="27"/>
    </row>
    <row r="999" spans="2:28" s="23" customFormat="1" ht="12">
      <c r="B999" s="26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9"/>
      <c r="AA999" s="27"/>
      <c r="AB999" s="27"/>
    </row>
    <row r="1000" spans="2:28" s="23" customFormat="1" ht="12">
      <c r="B1000" s="26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9"/>
      <c r="AA1000" s="27"/>
      <c r="AB1000" s="27"/>
    </row>
    <row r="1001" spans="2:28" s="23" customFormat="1" ht="12">
      <c r="B1001" s="26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9"/>
      <c r="AA1001" s="27"/>
      <c r="AB1001" s="27"/>
    </row>
    <row r="1002" spans="2:28" s="23" customFormat="1" ht="12">
      <c r="B1002" s="26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9"/>
      <c r="AA1002" s="27"/>
      <c r="AB1002" s="27"/>
    </row>
    <row r="1003" spans="2:28" s="23" customFormat="1" ht="12">
      <c r="B1003" s="26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9"/>
      <c r="AA1003" s="27"/>
      <c r="AB1003" s="27"/>
    </row>
    <row r="1004" spans="2:28" s="23" customFormat="1" ht="12">
      <c r="B1004" s="26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9"/>
      <c r="AA1004" s="27"/>
      <c r="AB1004" s="27"/>
    </row>
    <row r="1005" spans="2:28" s="23" customFormat="1" ht="12">
      <c r="B1005" s="26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9"/>
      <c r="AA1005" s="27"/>
      <c r="AB1005" s="27"/>
    </row>
    <row r="1006" spans="2:28" s="23" customFormat="1" ht="12">
      <c r="B1006" s="26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9"/>
      <c r="AA1006" s="27"/>
      <c r="AB1006" s="27"/>
    </row>
    <row r="1007" spans="2:28" s="23" customFormat="1" ht="12">
      <c r="B1007" s="26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9"/>
      <c r="AA1007" s="27"/>
      <c r="AB1007" s="27"/>
    </row>
    <row r="1008" spans="2:28" s="23" customFormat="1" ht="12">
      <c r="B1008" s="26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9"/>
      <c r="AA1008" s="27"/>
      <c r="AB1008" s="27"/>
    </row>
    <row r="1009" spans="2:28" s="23" customFormat="1" ht="12">
      <c r="B1009" s="26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9"/>
      <c r="AA1009" s="27"/>
      <c r="AB1009" s="27"/>
    </row>
    <row r="1010" spans="2:28" s="23" customFormat="1" ht="12">
      <c r="B1010" s="26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9"/>
      <c r="AA1010" s="27"/>
      <c r="AB1010" s="27"/>
    </row>
    <row r="1011" spans="2:28" s="23" customFormat="1" ht="12">
      <c r="B1011" s="26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9"/>
      <c r="AA1011" s="27"/>
      <c r="AB1011" s="27"/>
    </row>
    <row r="1012" spans="2:28" s="23" customFormat="1" ht="12">
      <c r="B1012" s="26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9"/>
      <c r="AA1012" s="27"/>
      <c r="AB1012" s="27"/>
    </row>
    <row r="1013" spans="2:28" s="23" customFormat="1" ht="12">
      <c r="B1013" s="26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9"/>
      <c r="AA1013" s="27"/>
      <c r="AB1013" s="27"/>
    </row>
    <row r="1014" spans="2:28" s="23" customFormat="1" ht="12">
      <c r="B1014" s="26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9"/>
      <c r="AA1014" s="27"/>
      <c r="AB1014" s="27"/>
    </row>
    <row r="1015" spans="2:28" s="23" customFormat="1" ht="12">
      <c r="B1015" s="26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9"/>
      <c r="AA1015" s="27"/>
      <c r="AB1015" s="27"/>
    </row>
  </sheetData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1"/>
  <sheetViews>
    <sheetView view="pageBreakPreview" zoomScaleSheetLayoutView="100" workbookViewId="0" topLeftCell="C1">
      <selection activeCell="W10" sqref="W10"/>
    </sheetView>
  </sheetViews>
  <sheetFormatPr defaultColWidth="9.140625" defaultRowHeight="12.75"/>
  <cols>
    <col min="1" max="1" width="3.140625" style="5" bestFit="1" customWidth="1"/>
    <col min="2" max="2" width="18.7109375" style="33" customWidth="1"/>
    <col min="3" max="3" width="3.8515625" style="4" customWidth="1"/>
    <col min="4" max="4" width="7.00390625" style="4" bestFit="1" customWidth="1"/>
    <col min="5" max="5" width="5.57421875" style="4" bestFit="1" customWidth="1"/>
    <col min="6" max="6" width="4.421875" style="4" bestFit="1" customWidth="1"/>
    <col min="7" max="7" width="5.7109375" style="4" bestFit="1" customWidth="1"/>
    <col min="8" max="8" width="5.421875" style="4" bestFit="1" customWidth="1"/>
    <col min="9" max="9" width="5.7109375" style="4" bestFit="1" customWidth="1"/>
    <col min="10" max="10" width="4.57421875" style="4" bestFit="1" customWidth="1"/>
    <col min="11" max="11" width="5.7109375" style="4" bestFit="1" customWidth="1"/>
    <col min="12" max="12" width="5.421875" style="4" bestFit="1" customWidth="1"/>
    <col min="13" max="13" width="5.7109375" style="4" bestFit="1" customWidth="1"/>
    <col min="14" max="14" width="4.57421875" style="4" bestFit="1" customWidth="1"/>
    <col min="15" max="15" width="5.7109375" style="4" bestFit="1" customWidth="1"/>
    <col min="16" max="16" width="5.421875" style="4" bestFit="1" customWidth="1"/>
    <col min="17" max="17" width="5.7109375" style="4" bestFit="1" customWidth="1"/>
    <col min="18" max="18" width="6.7109375" style="4" customWidth="1"/>
    <col min="19" max="19" width="5.7109375" style="4" bestFit="1" customWidth="1"/>
    <col min="20" max="20" width="4.57421875" style="4" bestFit="1" customWidth="1"/>
    <col min="21" max="21" width="4.140625" style="4" bestFit="1" customWidth="1"/>
    <col min="22" max="22" width="6.57421875" style="4" bestFit="1" customWidth="1"/>
    <col min="23" max="23" width="5.7109375" style="4" bestFit="1" customWidth="1"/>
    <col min="24" max="24" width="7.140625" style="4" bestFit="1" customWidth="1"/>
    <col min="25" max="25" width="4.140625" style="4" bestFit="1" customWidth="1"/>
    <col min="26" max="26" width="5.421875" style="4" bestFit="1" customWidth="1"/>
    <col min="27" max="27" width="4.140625" style="4" bestFit="1" customWidth="1"/>
    <col min="28" max="28" width="7.421875" style="4" bestFit="1" customWidth="1"/>
    <col min="29" max="29" width="4.140625" style="4" bestFit="1" customWidth="1"/>
    <col min="30" max="30" width="5.140625" style="4" bestFit="1" customWidth="1"/>
    <col min="31" max="31" width="9.421875" style="4" bestFit="1" customWidth="1"/>
    <col min="32" max="32" width="6.28125" style="4" bestFit="1" customWidth="1"/>
    <col min="33" max="40" width="9.140625" style="4" customWidth="1"/>
    <col min="41" max="16384" width="9.140625" style="5" customWidth="1"/>
  </cols>
  <sheetData>
    <row r="1" ht="12">
      <c r="B1" s="46" t="s">
        <v>118</v>
      </c>
    </row>
    <row r="2" ht="12.75" thickBot="1"/>
    <row r="3" spans="1:32" ht="13.5" customHeight="1" thickBot="1">
      <c r="A3" s="1"/>
      <c r="B3" s="7" t="s">
        <v>1</v>
      </c>
      <c r="C3" s="8" t="s">
        <v>56</v>
      </c>
      <c r="D3" s="8" t="s">
        <v>3</v>
      </c>
      <c r="E3" s="9" t="s">
        <v>4</v>
      </c>
      <c r="F3" s="10">
        <v>80</v>
      </c>
      <c r="G3" s="8"/>
      <c r="H3" s="8" t="s">
        <v>119</v>
      </c>
      <c r="I3" s="8"/>
      <c r="J3" s="8" t="s">
        <v>120</v>
      </c>
      <c r="K3" s="8"/>
      <c r="L3" s="8" t="s">
        <v>121</v>
      </c>
      <c r="M3" s="8"/>
      <c r="N3" s="8">
        <v>150</v>
      </c>
      <c r="O3" s="8"/>
      <c r="P3" s="8" t="s">
        <v>122</v>
      </c>
      <c r="Q3" s="8"/>
      <c r="R3" s="8" t="s">
        <v>7</v>
      </c>
      <c r="S3" s="8"/>
      <c r="T3" s="8" t="s">
        <v>8</v>
      </c>
      <c r="U3" s="8"/>
      <c r="V3" s="8" t="s">
        <v>9</v>
      </c>
      <c r="W3" s="8"/>
      <c r="X3" s="8" t="s">
        <v>10</v>
      </c>
      <c r="Y3" s="8"/>
      <c r="Z3" s="8" t="s">
        <v>59</v>
      </c>
      <c r="AA3" s="8"/>
      <c r="AB3" s="8" t="s">
        <v>123</v>
      </c>
      <c r="AC3" s="8"/>
      <c r="AD3" s="8" t="s">
        <v>12</v>
      </c>
      <c r="AE3" s="8" t="s">
        <v>13</v>
      </c>
      <c r="AF3" s="9" t="s">
        <v>14</v>
      </c>
    </row>
    <row r="4" spans="1:33" ht="13.5" customHeight="1">
      <c r="A4" s="1">
        <v>1</v>
      </c>
      <c r="B4" s="13" t="s">
        <v>162</v>
      </c>
      <c r="C4" s="14">
        <v>95</v>
      </c>
      <c r="D4" s="14" t="s">
        <v>38</v>
      </c>
      <c r="E4" s="15">
        <v>9938</v>
      </c>
      <c r="F4" s="47">
        <v>10.3</v>
      </c>
      <c r="G4" s="20"/>
      <c r="H4" s="19">
        <v>10.54</v>
      </c>
      <c r="I4" s="20">
        <v>863</v>
      </c>
      <c r="J4" s="43">
        <v>12.7</v>
      </c>
      <c r="K4" s="20">
        <v>822</v>
      </c>
      <c r="L4" s="18">
        <v>13.38</v>
      </c>
      <c r="M4" s="20"/>
      <c r="N4" s="43">
        <v>19.6</v>
      </c>
      <c r="O4" s="20"/>
      <c r="P4" s="18">
        <v>19.79</v>
      </c>
      <c r="Q4" s="20">
        <v>772</v>
      </c>
      <c r="R4" s="40" t="s">
        <v>163</v>
      </c>
      <c r="S4" s="20">
        <v>661</v>
      </c>
      <c r="T4" s="19">
        <v>4.69</v>
      </c>
      <c r="U4" s="20">
        <v>530</v>
      </c>
      <c r="V4" s="18">
        <v>1.55</v>
      </c>
      <c r="W4" s="20">
        <v>731</v>
      </c>
      <c r="X4" s="18">
        <v>8.68</v>
      </c>
      <c r="Y4" s="20">
        <v>459</v>
      </c>
      <c r="Z4" s="19">
        <v>19.39</v>
      </c>
      <c r="AA4" s="20">
        <v>283</v>
      </c>
      <c r="AB4" s="18">
        <v>21.21</v>
      </c>
      <c r="AC4" s="20">
        <v>331</v>
      </c>
      <c r="AD4" s="20">
        <f aca="true" t="shared" si="0" ref="AD4:AD25">SUM(G4,I4,K4,M4,O4,Q4,S4,U4,W4,Y4,AA4,AC4)</f>
        <v>5452</v>
      </c>
      <c r="AE4" s="14">
        <v>300</v>
      </c>
      <c r="AF4" s="21">
        <f aca="true" t="shared" si="1" ref="AF4:AF25">AD4+AE4</f>
        <v>5752</v>
      </c>
      <c r="AG4" s="45"/>
    </row>
    <row r="5" spans="1:32" ht="13.5" customHeight="1">
      <c r="A5" s="1">
        <v>2</v>
      </c>
      <c r="B5" s="13" t="s">
        <v>141</v>
      </c>
      <c r="C5" s="14">
        <v>95</v>
      </c>
      <c r="D5" s="14" t="s">
        <v>21</v>
      </c>
      <c r="E5" s="15">
        <v>6207</v>
      </c>
      <c r="F5" s="47">
        <v>11.1</v>
      </c>
      <c r="G5" s="20"/>
      <c r="H5" s="19">
        <v>11.21</v>
      </c>
      <c r="I5" s="20">
        <v>706</v>
      </c>
      <c r="J5" s="43">
        <v>14</v>
      </c>
      <c r="K5" s="20">
        <v>657</v>
      </c>
      <c r="L5" s="18">
        <v>14.96</v>
      </c>
      <c r="M5" s="20"/>
      <c r="N5" s="43">
        <v>21.2</v>
      </c>
      <c r="O5" s="20"/>
      <c r="P5" s="18">
        <v>20.86</v>
      </c>
      <c r="Q5" s="20">
        <v>639</v>
      </c>
      <c r="R5" s="40" t="s">
        <v>142</v>
      </c>
      <c r="S5" s="20">
        <v>761</v>
      </c>
      <c r="T5" s="19">
        <v>4.73</v>
      </c>
      <c r="U5" s="20">
        <v>541</v>
      </c>
      <c r="V5" s="18">
        <v>1.47</v>
      </c>
      <c r="W5" s="20">
        <v>632</v>
      </c>
      <c r="X5" s="18">
        <v>7.67</v>
      </c>
      <c r="Y5" s="20">
        <v>391</v>
      </c>
      <c r="Z5" s="19">
        <v>21.84</v>
      </c>
      <c r="AA5" s="20">
        <v>333</v>
      </c>
      <c r="AB5" s="18">
        <v>27.77</v>
      </c>
      <c r="AC5" s="20">
        <v>462</v>
      </c>
      <c r="AD5" s="20">
        <f t="shared" si="0"/>
        <v>5122</v>
      </c>
      <c r="AE5" s="14">
        <v>350</v>
      </c>
      <c r="AF5" s="21">
        <f t="shared" si="1"/>
        <v>5472</v>
      </c>
    </row>
    <row r="6" spans="1:32" ht="13.5" customHeight="1">
      <c r="A6" s="1">
        <v>3</v>
      </c>
      <c r="B6" s="13" t="s">
        <v>145</v>
      </c>
      <c r="C6" s="14">
        <v>95</v>
      </c>
      <c r="D6" s="14" t="s">
        <v>16</v>
      </c>
      <c r="E6" s="15">
        <v>6418</v>
      </c>
      <c r="F6" s="47">
        <v>10.8</v>
      </c>
      <c r="G6" s="20"/>
      <c r="H6" s="19">
        <v>10.49</v>
      </c>
      <c r="I6" s="20">
        <v>875</v>
      </c>
      <c r="J6" s="43">
        <v>16.3</v>
      </c>
      <c r="K6" s="20"/>
      <c r="L6" s="18">
        <v>16.25</v>
      </c>
      <c r="M6" s="20">
        <v>437</v>
      </c>
      <c r="N6" s="43">
        <v>20.6</v>
      </c>
      <c r="O6" s="20"/>
      <c r="P6" s="18">
        <v>19.3</v>
      </c>
      <c r="Q6" s="20">
        <v>837</v>
      </c>
      <c r="R6" s="40" t="s">
        <v>146</v>
      </c>
      <c r="S6" s="20">
        <v>539</v>
      </c>
      <c r="T6" s="19">
        <v>4.7</v>
      </c>
      <c r="U6" s="20">
        <v>533</v>
      </c>
      <c r="V6" s="18">
        <v>1.25</v>
      </c>
      <c r="W6" s="20">
        <v>417</v>
      </c>
      <c r="X6" s="18">
        <v>9.49</v>
      </c>
      <c r="Y6" s="20">
        <v>514</v>
      </c>
      <c r="Z6" s="19">
        <v>25.39</v>
      </c>
      <c r="AA6" s="20">
        <v>406</v>
      </c>
      <c r="AB6" s="18">
        <v>21.71</v>
      </c>
      <c r="AC6" s="20">
        <v>341</v>
      </c>
      <c r="AD6" s="20">
        <f t="shared" si="0"/>
        <v>4899</v>
      </c>
      <c r="AE6" s="14">
        <v>250</v>
      </c>
      <c r="AF6" s="21">
        <f t="shared" si="1"/>
        <v>5149</v>
      </c>
    </row>
    <row r="7" spans="1:32" ht="13.5" customHeight="1">
      <c r="A7" s="1">
        <v>4</v>
      </c>
      <c r="B7" s="13" t="s">
        <v>154</v>
      </c>
      <c r="C7" s="14">
        <v>95</v>
      </c>
      <c r="D7" s="14" t="s">
        <v>32</v>
      </c>
      <c r="E7" s="15">
        <v>5778</v>
      </c>
      <c r="F7" s="47">
        <v>12.7</v>
      </c>
      <c r="G7" s="20"/>
      <c r="H7" s="19">
        <v>11.75</v>
      </c>
      <c r="I7" s="20">
        <v>590</v>
      </c>
      <c r="J7" s="43">
        <v>14.2</v>
      </c>
      <c r="K7" s="20">
        <v>633</v>
      </c>
      <c r="L7" s="18">
        <v>14.88</v>
      </c>
      <c r="M7" s="20"/>
      <c r="N7" s="43">
        <v>22.6</v>
      </c>
      <c r="O7" s="20"/>
      <c r="P7" s="18">
        <v>22.65</v>
      </c>
      <c r="Q7" s="20">
        <v>441</v>
      </c>
      <c r="R7" s="40" t="s">
        <v>155</v>
      </c>
      <c r="S7" s="20">
        <v>615</v>
      </c>
      <c r="T7" s="19">
        <v>3.77</v>
      </c>
      <c r="U7" s="20">
        <v>301</v>
      </c>
      <c r="V7" s="18">
        <v>1.47</v>
      </c>
      <c r="W7" s="20">
        <v>621</v>
      </c>
      <c r="X7" s="18">
        <v>8.91</v>
      </c>
      <c r="Y7" s="20">
        <v>475</v>
      </c>
      <c r="Z7" s="19">
        <v>23.42</v>
      </c>
      <c r="AA7" s="20">
        <v>365</v>
      </c>
      <c r="AB7" s="18">
        <v>26.12</v>
      </c>
      <c r="AC7" s="20">
        <v>429</v>
      </c>
      <c r="AD7" s="20">
        <f t="shared" si="0"/>
        <v>4470</v>
      </c>
      <c r="AE7" s="14">
        <v>300</v>
      </c>
      <c r="AF7" s="21">
        <f t="shared" si="1"/>
        <v>4770</v>
      </c>
    </row>
    <row r="8" spans="1:32" ht="13.5" customHeight="1">
      <c r="A8" s="1">
        <v>5</v>
      </c>
      <c r="B8" s="13" t="s">
        <v>156</v>
      </c>
      <c r="C8" s="14">
        <v>96</v>
      </c>
      <c r="D8" s="14" t="s">
        <v>16</v>
      </c>
      <c r="E8" s="15">
        <v>6172</v>
      </c>
      <c r="F8" s="47">
        <v>11.3</v>
      </c>
      <c r="G8" s="20"/>
      <c r="H8" s="19">
        <v>11.53</v>
      </c>
      <c r="I8" s="20">
        <v>637</v>
      </c>
      <c r="J8" s="43">
        <v>15.3</v>
      </c>
      <c r="K8" s="20">
        <v>510</v>
      </c>
      <c r="L8" s="18">
        <v>0</v>
      </c>
      <c r="M8" s="20"/>
      <c r="N8" s="43">
        <v>21.7</v>
      </c>
      <c r="O8" s="20">
        <v>515</v>
      </c>
      <c r="P8" s="18">
        <v>22</v>
      </c>
      <c r="Q8" s="20"/>
      <c r="R8" s="40" t="s">
        <v>157</v>
      </c>
      <c r="S8" s="20">
        <v>587</v>
      </c>
      <c r="T8" s="19">
        <v>4.3</v>
      </c>
      <c r="U8" s="20">
        <v>428</v>
      </c>
      <c r="V8" s="18">
        <v>1.3</v>
      </c>
      <c r="W8" s="20">
        <v>466</v>
      </c>
      <c r="X8" s="18">
        <v>8.39</v>
      </c>
      <c r="Y8" s="20">
        <v>440</v>
      </c>
      <c r="Z8" s="19">
        <v>20</v>
      </c>
      <c r="AA8" s="20">
        <v>295</v>
      </c>
      <c r="AB8" s="18">
        <v>28.67</v>
      </c>
      <c r="AC8" s="20">
        <v>480</v>
      </c>
      <c r="AD8" s="20">
        <f t="shared" si="0"/>
        <v>4358</v>
      </c>
      <c r="AE8" s="14">
        <v>350</v>
      </c>
      <c r="AF8" s="21">
        <f t="shared" si="1"/>
        <v>4708</v>
      </c>
    </row>
    <row r="9" spans="1:32" ht="13.5" customHeight="1">
      <c r="A9" s="1">
        <v>6</v>
      </c>
      <c r="B9" s="13" t="s">
        <v>130</v>
      </c>
      <c r="C9" s="14">
        <v>95</v>
      </c>
      <c r="D9" s="14" t="s">
        <v>32</v>
      </c>
      <c r="E9" s="15">
        <v>6395</v>
      </c>
      <c r="F9" s="47">
        <v>11.5</v>
      </c>
      <c r="G9" s="20"/>
      <c r="H9" s="19">
        <v>11.65</v>
      </c>
      <c r="I9" s="20">
        <v>611</v>
      </c>
      <c r="J9" s="43">
        <v>16.9</v>
      </c>
      <c r="K9" s="20">
        <v>353</v>
      </c>
      <c r="L9" s="18">
        <v>0</v>
      </c>
      <c r="M9" s="20"/>
      <c r="N9" s="43">
        <v>0</v>
      </c>
      <c r="O9" s="20"/>
      <c r="P9" s="18">
        <v>21.32</v>
      </c>
      <c r="Q9" s="20">
        <v>585</v>
      </c>
      <c r="R9" s="40" t="s">
        <v>131</v>
      </c>
      <c r="S9" s="20">
        <v>926</v>
      </c>
      <c r="T9" s="19">
        <v>4.05</v>
      </c>
      <c r="U9" s="20">
        <v>366</v>
      </c>
      <c r="V9" s="18">
        <v>1.3</v>
      </c>
      <c r="W9" s="20">
        <v>466</v>
      </c>
      <c r="X9" s="18">
        <v>7.18</v>
      </c>
      <c r="Y9" s="20">
        <v>359</v>
      </c>
      <c r="Z9" s="19">
        <v>16.5</v>
      </c>
      <c r="AA9" s="20">
        <v>225</v>
      </c>
      <c r="AB9" s="18">
        <v>25.54</v>
      </c>
      <c r="AC9" s="20">
        <v>418</v>
      </c>
      <c r="AD9" s="20">
        <f t="shared" si="0"/>
        <v>4309</v>
      </c>
      <c r="AE9" s="14">
        <v>350</v>
      </c>
      <c r="AF9" s="21">
        <f t="shared" si="1"/>
        <v>4659</v>
      </c>
    </row>
    <row r="10" spans="1:32" ht="13.5" customHeight="1">
      <c r="A10" s="1">
        <v>7</v>
      </c>
      <c r="B10" s="13" t="s">
        <v>143</v>
      </c>
      <c r="C10" s="14">
        <v>95</v>
      </c>
      <c r="D10" s="14" t="s">
        <v>38</v>
      </c>
      <c r="E10" s="15">
        <v>6930</v>
      </c>
      <c r="F10" s="47">
        <v>0</v>
      </c>
      <c r="G10" s="20"/>
      <c r="H10" s="19">
        <v>11.38</v>
      </c>
      <c r="I10" s="20">
        <v>669</v>
      </c>
      <c r="J10" s="43">
        <v>16.4</v>
      </c>
      <c r="K10" s="20"/>
      <c r="L10" s="18">
        <v>16.15</v>
      </c>
      <c r="M10" s="20">
        <v>447</v>
      </c>
      <c r="N10" s="43">
        <v>0</v>
      </c>
      <c r="O10" s="20"/>
      <c r="P10" s="18">
        <v>21.1</v>
      </c>
      <c r="Q10" s="20">
        <v>610</v>
      </c>
      <c r="R10" s="40" t="s">
        <v>144</v>
      </c>
      <c r="S10" s="20">
        <v>660</v>
      </c>
      <c r="T10" s="19">
        <v>4.31</v>
      </c>
      <c r="U10" s="20">
        <v>431</v>
      </c>
      <c r="V10" s="18">
        <v>1.35</v>
      </c>
      <c r="W10" s="20">
        <v>516</v>
      </c>
      <c r="X10" s="18">
        <v>7.64</v>
      </c>
      <c r="Y10" s="20">
        <v>389</v>
      </c>
      <c r="Z10" s="19">
        <v>18.1</v>
      </c>
      <c r="AA10" s="20">
        <v>257</v>
      </c>
      <c r="AB10" s="18">
        <v>23.34</v>
      </c>
      <c r="AC10" s="20">
        <v>374</v>
      </c>
      <c r="AD10" s="20">
        <f t="shared" si="0"/>
        <v>4353</v>
      </c>
      <c r="AE10" s="14">
        <v>250</v>
      </c>
      <c r="AF10" s="21">
        <f t="shared" si="1"/>
        <v>4603</v>
      </c>
    </row>
    <row r="11" spans="1:32" ht="13.5" customHeight="1">
      <c r="A11" s="1">
        <v>8</v>
      </c>
      <c r="B11" s="13" t="s">
        <v>164</v>
      </c>
      <c r="C11" s="14">
        <v>96</v>
      </c>
      <c r="D11" s="14" t="s">
        <v>21</v>
      </c>
      <c r="E11" s="15">
        <v>6209</v>
      </c>
      <c r="F11" s="47">
        <v>11.9</v>
      </c>
      <c r="G11" s="20"/>
      <c r="H11" s="19">
        <v>11.86</v>
      </c>
      <c r="I11" s="20">
        <v>568</v>
      </c>
      <c r="J11" s="43">
        <v>16.6</v>
      </c>
      <c r="K11" s="20">
        <v>380</v>
      </c>
      <c r="L11" s="18">
        <v>17.36</v>
      </c>
      <c r="M11" s="20"/>
      <c r="N11" s="43">
        <v>22.4</v>
      </c>
      <c r="O11" s="20"/>
      <c r="P11" s="18">
        <v>22.24</v>
      </c>
      <c r="Q11" s="20">
        <v>483</v>
      </c>
      <c r="R11" s="40" t="s">
        <v>165</v>
      </c>
      <c r="S11" s="20">
        <v>662</v>
      </c>
      <c r="T11" s="19">
        <v>4.44</v>
      </c>
      <c r="U11" s="20">
        <v>464</v>
      </c>
      <c r="V11" s="18">
        <v>1.3</v>
      </c>
      <c r="W11" s="20">
        <v>466</v>
      </c>
      <c r="X11" s="18">
        <v>7.42</v>
      </c>
      <c r="Y11" s="20">
        <v>375</v>
      </c>
      <c r="Z11" s="19">
        <v>17.1</v>
      </c>
      <c r="AA11" s="20">
        <v>237</v>
      </c>
      <c r="AB11" s="18">
        <v>24.73</v>
      </c>
      <c r="AC11" s="20">
        <v>401</v>
      </c>
      <c r="AD11" s="20">
        <f t="shared" si="0"/>
        <v>4036</v>
      </c>
      <c r="AE11" s="14">
        <v>350</v>
      </c>
      <c r="AF11" s="21">
        <f t="shared" si="1"/>
        <v>4386</v>
      </c>
    </row>
    <row r="12" spans="1:32" ht="13.5" customHeight="1">
      <c r="A12" s="1">
        <v>9</v>
      </c>
      <c r="B12" s="13" t="s">
        <v>148</v>
      </c>
      <c r="C12" s="14">
        <v>95</v>
      </c>
      <c r="D12" s="14" t="s">
        <v>23</v>
      </c>
      <c r="E12" s="15">
        <v>6432</v>
      </c>
      <c r="F12" s="47">
        <v>11.5</v>
      </c>
      <c r="G12" s="20"/>
      <c r="H12" s="19">
        <v>11.54</v>
      </c>
      <c r="I12" s="20">
        <v>634</v>
      </c>
      <c r="J12" s="43">
        <v>16.8</v>
      </c>
      <c r="K12" s="20">
        <v>362</v>
      </c>
      <c r="L12" s="18">
        <v>0</v>
      </c>
      <c r="M12" s="20"/>
      <c r="N12" s="43">
        <v>22.1</v>
      </c>
      <c r="O12" s="20">
        <v>473</v>
      </c>
      <c r="P12" s="18">
        <v>22.55</v>
      </c>
      <c r="Q12" s="20"/>
      <c r="R12" s="40" t="s">
        <v>149</v>
      </c>
      <c r="S12" s="20">
        <v>432</v>
      </c>
      <c r="T12" s="19">
        <v>4.03</v>
      </c>
      <c r="U12" s="20">
        <v>362</v>
      </c>
      <c r="V12" s="18">
        <v>1.3</v>
      </c>
      <c r="W12" s="20">
        <v>466</v>
      </c>
      <c r="X12" s="18">
        <v>9.71</v>
      </c>
      <c r="Y12" s="20">
        <v>529</v>
      </c>
      <c r="Z12" s="19">
        <v>21.81</v>
      </c>
      <c r="AA12" s="20">
        <v>332</v>
      </c>
      <c r="AB12" s="18">
        <v>26.14</v>
      </c>
      <c r="AC12" s="20">
        <v>430</v>
      </c>
      <c r="AD12" s="20">
        <f t="shared" si="0"/>
        <v>4020</v>
      </c>
      <c r="AE12" s="14">
        <v>300</v>
      </c>
      <c r="AF12" s="21">
        <f t="shared" si="1"/>
        <v>4320</v>
      </c>
    </row>
    <row r="13" spans="1:32" ht="13.5" customHeight="1">
      <c r="A13" s="1">
        <v>10</v>
      </c>
      <c r="B13" s="13" t="s">
        <v>126</v>
      </c>
      <c r="C13" s="14">
        <v>96</v>
      </c>
      <c r="D13" s="14" t="s">
        <v>38</v>
      </c>
      <c r="E13" s="15">
        <v>6546</v>
      </c>
      <c r="F13" s="47">
        <v>12.3</v>
      </c>
      <c r="G13" s="20"/>
      <c r="H13" s="19">
        <v>12.52</v>
      </c>
      <c r="I13" s="20">
        <v>441</v>
      </c>
      <c r="J13" s="43">
        <v>17.2</v>
      </c>
      <c r="K13" s="20"/>
      <c r="L13" s="18">
        <v>16.93</v>
      </c>
      <c r="M13" s="20">
        <v>372</v>
      </c>
      <c r="N13" s="43">
        <v>23.7</v>
      </c>
      <c r="O13" s="20"/>
      <c r="P13" s="18">
        <v>23.21</v>
      </c>
      <c r="Q13" s="20">
        <v>386</v>
      </c>
      <c r="R13" s="40" t="s">
        <v>127</v>
      </c>
      <c r="S13" s="20">
        <v>843</v>
      </c>
      <c r="T13" s="19">
        <v>3.97</v>
      </c>
      <c r="U13" s="20">
        <v>347</v>
      </c>
      <c r="V13" s="18">
        <v>1.3</v>
      </c>
      <c r="W13" s="20">
        <v>466</v>
      </c>
      <c r="X13" s="18">
        <v>6.34</v>
      </c>
      <c r="Y13" s="20">
        <v>303</v>
      </c>
      <c r="Z13" s="19">
        <v>14.25</v>
      </c>
      <c r="AA13" s="20">
        <v>181</v>
      </c>
      <c r="AB13" s="18">
        <v>19.91</v>
      </c>
      <c r="AC13" s="20">
        <v>306</v>
      </c>
      <c r="AD13" s="20">
        <f t="shared" si="0"/>
        <v>3645</v>
      </c>
      <c r="AE13" s="14">
        <v>300</v>
      </c>
      <c r="AF13" s="21">
        <f t="shared" si="1"/>
        <v>3945</v>
      </c>
    </row>
    <row r="14" spans="1:32" ht="13.5" customHeight="1">
      <c r="A14" s="1">
        <v>11</v>
      </c>
      <c r="B14" s="13" t="s">
        <v>152</v>
      </c>
      <c r="C14" s="14">
        <v>95</v>
      </c>
      <c r="D14" s="14" t="s">
        <v>32</v>
      </c>
      <c r="E14" s="15">
        <v>6310</v>
      </c>
      <c r="F14" s="47">
        <v>11.6</v>
      </c>
      <c r="G14" s="20"/>
      <c r="H14" s="19">
        <v>11.45</v>
      </c>
      <c r="I14" s="20">
        <v>654</v>
      </c>
      <c r="J14" s="43">
        <v>15.9</v>
      </c>
      <c r="K14" s="20">
        <v>448</v>
      </c>
      <c r="L14" s="18">
        <v>16.91</v>
      </c>
      <c r="M14" s="20"/>
      <c r="N14" s="43">
        <v>22.3</v>
      </c>
      <c r="O14" s="20"/>
      <c r="P14" s="18">
        <v>21.96</v>
      </c>
      <c r="Q14" s="20">
        <v>513</v>
      </c>
      <c r="R14" s="40" t="s">
        <v>153</v>
      </c>
      <c r="S14" s="20">
        <v>425</v>
      </c>
      <c r="T14" s="19">
        <v>4.1</v>
      </c>
      <c r="U14" s="20">
        <v>379</v>
      </c>
      <c r="V14" s="18">
        <v>1.2</v>
      </c>
      <c r="W14" s="20">
        <v>369</v>
      </c>
      <c r="X14" s="18">
        <v>6.34</v>
      </c>
      <c r="Y14" s="20">
        <v>303</v>
      </c>
      <c r="Z14" s="19">
        <v>15.15</v>
      </c>
      <c r="AA14" s="20">
        <v>198</v>
      </c>
      <c r="AB14" s="18">
        <v>20.6</v>
      </c>
      <c r="AC14" s="20">
        <v>319</v>
      </c>
      <c r="AD14" s="20">
        <f t="shared" si="0"/>
        <v>3608</v>
      </c>
      <c r="AE14" s="14">
        <v>300</v>
      </c>
      <c r="AF14" s="21">
        <f t="shared" si="1"/>
        <v>3908</v>
      </c>
    </row>
    <row r="15" spans="1:32" ht="13.5" customHeight="1">
      <c r="A15" s="1">
        <v>12</v>
      </c>
      <c r="B15" s="13" t="s">
        <v>158</v>
      </c>
      <c r="C15" s="14">
        <v>96</v>
      </c>
      <c r="D15" s="14" t="s">
        <v>21</v>
      </c>
      <c r="E15" s="15">
        <v>6361</v>
      </c>
      <c r="F15" s="47">
        <v>0</v>
      </c>
      <c r="G15" s="20"/>
      <c r="H15" s="19">
        <v>12.25</v>
      </c>
      <c r="I15" s="20">
        <v>491</v>
      </c>
      <c r="J15" s="43">
        <v>16.4</v>
      </c>
      <c r="K15" s="20">
        <v>399</v>
      </c>
      <c r="L15" s="18">
        <v>0</v>
      </c>
      <c r="M15" s="20"/>
      <c r="N15" s="43">
        <v>0</v>
      </c>
      <c r="O15" s="20"/>
      <c r="P15" s="18">
        <v>23.77</v>
      </c>
      <c r="Q15" s="20">
        <v>334</v>
      </c>
      <c r="R15" s="40" t="s">
        <v>159</v>
      </c>
      <c r="S15" s="20">
        <v>536</v>
      </c>
      <c r="T15" s="19">
        <v>3.85</v>
      </c>
      <c r="U15" s="20">
        <v>319</v>
      </c>
      <c r="V15" s="18">
        <v>1.25</v>
      </c>
      <c r="W15" s="20">
        <v>417</v>
      </c>
      <c r="X15" s="18">
        <v>7.72</v>
      </c>
      <c r="Y15" s="20">
        <v>395</v>
      </c>
      <c r="Z15" s="19">
        <v>15.03</v>
      </c>
      <c r="AA15" s="20">
        <v>196</v>
      </c>
      <c r="AB15" s="18">
        <v>26.6</v>
      </c>
      <c r="AC15" s="20">
        <v>439</v>
      </c>
      <c r="AD15" s="20">
        <f t="shared" si="0"/>
        <v>3526</v>
      </c>
      <c r="AE15" s="14">
        <v>300</v>
      </c>
      <c r="AF15" s="21">
        <f t="shared" si="1"/>
        <v>3826</v>
      </c>
    </row>
    <row r="16" spans="1:32" ht="13.5" customHeight="1">
      <c r="A16" s="1">
        <v>13</v>
      </c>
      <c r="B16" s="13" t="s">
        <v>128</v>
      </c>
      <c r="C16" s="14">
        <v>95</v>
      </c>
      <c r="D16" s="14" t="s">
        <v>38</v>
      </c>
      <c r="E16" s="15">
        <v>6399</v>
      </c>
      <c r="F16" s="47">
        <v>12.8</v>
      </c>
      <c r="G16" s="20"/>
      <c r="H16" s="19">
        <v>12.74</v>
      </c>
      <c r="I16" s="20">
        <v>402</v>
      </c>
      <c r="J16" s="43">
        <v>17.9</v>
      </c>
      <c r="K16" s="20">
        <v>269</v>
      </c>
      <c r="L16" s="18">
        <v>18.18</v>
      </c>
      <c r="M16" s="20"/>
      <c r="N16" s="43">
        <v>24.8</v>
      </c>
      <c r="O16" s="20"/>
      <c r="P16" s="18">
        <v>23.28</v>
      </c>
      <c r="Q16" s="20">
        <v>379</v>
      </c>
      <c r="R16" s="40" t="s">
        <v>129</v>
      </c>
      <c r="S16" s="20">
        <v>530</v>
      </c>
      <c r="T16" s="19">
        <v>3.9</v>
      </c>
      <c r="U16" s="20">
        <v>331</v>
      </c>
      <c r="V16" s="18">
        <v>1.3</v>
      </c>
      <c r="W16" s="20">
        <v>466</v>
      </c>
      <c r="X16" s="18">
        <v>7.2</v>
      </c>
      <c r="Y16" s="20">
        <v>360</v>
      </c>
      <c r="Z16" s="19">
        <v>17.64</v>
      </c>
      <c r="AA16" s="20">
        <v>247</v>
      </c>
      <c r="AB16" s="18">
        <v>18.83</v>
      </c>
      <c r="AC16" s="20">
        <v>284</v>
      </c>
      <c r="AD16" s="20">
        <f t="shared" si="0"/>
        <v>3268</v>
      </c>
      <c r="AE16" s="14">
        <v>350</v>
      </c>
      <c r="AF16" s="21">
        <f t="shared" si="1"/>
        <v>3618</v>
      </c>
    </row>
    <row r="17" spans="1:32" ht="13.5" customHeight="1">
      <c r="A17" s="1">
        <v>14</v>
      </c>
      <c r="B17" s="13" t="s">
        <v>134</v>
      </c>
      <c r="C17" s="14">
        <v>95</v>
      </c>
      <c r="D17" s="14" t="s">
        <v>35</v>
      </c>
      <c r="E17" s="15">
        <v>5967</v>
      </c>
      <c r="F17" s="47">
        <v>12.3</v>
      </c>
      <c r="G17" s="20"/>
      <c r="H17" s="19">
        <v>12.4</v>
      </c>
      <c r="I17" s="20">
        <v>463</v>
      </c>
      <c r="J17" s="43">
        <v>16.8</v>
      </c>
      <c r="K17" s="20">
        <v>362</v>
      </c>
      <c r="L17" s="18">
        <v>18.08</v>
      </c>
      <c r="M17" s="20"/>
      <c r="N17" s="43">
        <v>24</v>
      </c>
      <c r="O17" s="20"/>
      <c r="P17" s="18">
        <v>23.65</v>
      </c>
      <c r="Q17" s="20">
        <v>345</v>
      </c>
      <c r="R17" s="40" t="s">
        <v>135</v>
      </c>
      <c r="S17" s="20">
        <v>555</v>
      </c>
      <c r="T17" s="19">
        <v>3.91</v>
      </c>
      <c r="U17" s="20">
        <v>333</v>
      </c>
      <c r="V17" s="18">
        <v>1.25</v>
      </c>
      <c r="W17" s="20">
        <v>417</v>
      </c>
      <c r="X17" s="18">
        <v>5.74</v>
      </c>
      <c r="Y17" s="20">
        <v>264</v>
      </c>
      <c r="Z17" s="19">
        <v>16.09</v>
      </c>
      <c r="AA17" s="20">
        <v>217</v>
      </c>
      <c r="AB17" s="18">
        <v>20.07</v>
      </c>
      <c r="AC17" s="20">
        <v>309</v>
      </c>
      <c r="AD17" s="20">
        <f t="shared" si="0"/>
        <v>3265</v>
      </c>
      <c r="AE17" s="14">
        <v>300</v>
      </c>
      <c r="AF17" s="21">
        <f t="shared" si="1"/>
        <v>3565</v>
      </c>
    </row>
    <row r="18" spans="1:32" ht="13.5" customHeight="1">
      <c r="A18" s="1">
        <v>15</v>
      </c>
      <c r="B18" s="13" t="s">
        <v>147</v>
      </c>
      <c r="C18" s="14">
        <v>95</v>
      </c>
      <c r="D18" s="14" t="s">
        <v>21</v>
      </c>
      <c r="E18" s="15">
        <v>6204</v>
      </c>
      <c r="F18" s="47">
        <v>0</v>
      </c>
      <c r="G18" s="20"/>
      <c r="H18" s="19">
        <v>12.8</v>
      </c>
      <c r="I18" s="20">
        <v>392</v>
      </c>
      <c r="J18" s="43">
        <v>17.7</v>
      </c>
      <c r="K18" s="20">
        <v>285</v>
      </c>
      <c r="L18" s="18">
        <v>0</v>
      </c>
      <c r="M18" s="20"/>
      <c r="N18" s="43">
        <v>0</v>
      </c>
      <c r="O18" s="20"/>
      <c r="P18" s="18">
        <v>23.8</v>
      </c>
      <c r="Q18" s="20">
        <v>331</v>
      </c>
      <c r="R18" s="40" t="s">
        <v>75</v>
      </c>
      <c r="S18" s="20">
        <v>489</v>
      </c>
      <c r="T18" s="19">
        <v>3.84</v>
      </c>
      <c r="U18" s="20">
        <v>317</v>
      </c>
      <c r="V18" s="18">
        <v>1.2</v>
      </c>
      <c r="W18" s="20">
        <v>369</v>
      </c>
      <c r="X18" s="18">
        <v>7.55</v>
      </c>
      <c r="Y18" s="20">
        <v>383</v>
      </c>
      <c r="Z18" s="19">
        <v>20.03</v>
      </c>
      <c r="AA18" s="20">
        <v>296</v>
      </c>
      <c r="AB18" s="18">
        <v>22.43</v>
      </c>
      <c r="AC18" s="20">
        <v>356</v>
      </c>
      <c r="AD18" s="20">
        <f t="shared" si="0"/>
        <v>3218</v>
      </c>
      <c r="AE18" s="14">
        <v>300</v>
      </c>
      <c r="AF18" s="21">
        <f t="shared" si="1"/>
        <v>3518</v>
      </c>
    </row>
    <row r="19" spans="1:32" ht="13.5" customHeight="1">
      <c r="A19" s="1">
        <v>16</v>
      </c>
      <c r="B19" s="13" t="s">
        <v>136</v>
      </c>
      <c r="C19" s="14">
        <v>96</v>
      </c>
      <c r="D19" s="14" t="s">
        <v>32</v>
      </c>
      <c r="E19" s="15">
        <v>6309</v>
      </c>
      <c r="F19" s="47">
        <v>0</v>
      </c>
      <c r="G19" s="20"/>
      <c r="H19" s="19">
        <v>13.09</v>
      </c>
      <c r="I19" s="20">
        <v>344</v>
      </c>
      <c r="J19" s="43">
        <v>18.6</v>
      </c>
      <c r="K19" s="20">
        <v>217</v>
      </c>
      <c r="L19" s="18">
        <v>19.16</v>
      </c>
      <c r="M19" s="20"/>
      <c r="N19" s="43">
        <v>0</v>
      </c>
      <c r="O19" s="20"/>
      <c r="P19" s="18">
        <v>25.56</v>
      </c>
      <c r="Q19" s="20">
        <v>191</v>
      </c>
      <c r="R19" s="40" t="s">
        <v>137</v>
      </c>
      <c r="S19" s="20">
        <v>490</v>
      </c>
      <c r="T19" s="19">
        <v>3.68</v>
      </c>
      <c r="U19" s="20">
        <v>280</v>
      </c>
      <c r="V19" s="18">
        <v>1.25</v>
      </c>
      <c r="W19" s="20">
        <v>417</v>
      </c>
      <c r="X19" s="18">
        <v>5.52</v>
      </c>
      <c r="Y19" s="20">
        <v>249</v>
      </c>
      <c r="Z19" s="19">
        <v>17.47</v>
      </c>
      <c r="AA19" s="20">
        <v>244</v>
      </c>
      <c r="AB19" s="18">
        <v>16.69</v>
      </c>
      <c r="AC19" s="20">
        <v>242</v>
      </c>
      <c r="AD19" s="20">
        <f t="shared" si="0"/>
        <v>2674</v>
      </c>
      <c r="AE19" s="14">
        <v>250</v>
      </c>
      <c r="AF19" s="21">
        <f t="shared" si="1"/>
        <v>2924</v>
      </c>
    </row>
    <row r="20" spans="1:32" ht="13.5" customHeight="1">
      <c r="A20" s="1">
        <v>17</v>
      </c>
      <c r="B20" s="13" t="s">
        <v>132</v>
      </c>
      <c r="C20" s="14">
        <v>96</v>
      </c>
      <c r="D20" s="14" t="s">
        <v>21</v>
      </c>
      <c r="E20" s="15">
        <v>6203</v>
      </c>
      <c r="F20" s="47">
        <v>12.3</v>
      </c>
      <c r="G20" s="20"/>
      <c r="H20" s="19">
        <v>12.42</v>
      </c>
      <c r="I20" s="20">
        <v>460</v>
      </c>
      <c r="J20" s="43">
        <v>17.5</v>
      </c>
      <c r="K20" s="20">
        <v>301</v>
      </c>
      <c r="L20" s="18">
        <v>0</v>
      </c>
      <c r="M20" s="20"/>
      <c r="N20" s="43">
        <v>23.7</v>
      </c>
      <c r="O20" s="20">
        <v>319</v>
      </c>
      <c r="P20" s="18">
        <v>23.96</v>
      </c>
      <c r="Q20" s="20"/>
      <c r="R20" s="40" t="s">
        <v>133</v>
      </c>
      <c r="S20" s="20">
        <v>310</v>
      </c>
      <c r="T20" s="19">
        <v>0</v>
      </c>
      <c r="U20" s="20">
        <v>30</v>
      </c>
      <c r="V20" s="18">
        <v>1.3</v>
      </c>
      <c r="W20" s="20">
        <v>466</v>
      </c>
      <c r="X20" s="18">
        <v>5.47</v>
      </c>
      <c r="Y20" s="20">
        <v>246</v>
      </c>
      <c r="Z20" s="19">
        <v>16.59</v>
      </c>
      <c r="AA20" s="20">
        <v>227</v>
      </c>
      <c r="AB20" s="18">
        <v>16.66</v>
      </c>
      <c r="AC20" s="20">
        <v>242</v>
      </c>
      <c r="AD20" s="20">
        <f t="shared" si="0"/>
        <v>2601</v>
      </c>
      <c r="AE20" s="14">
        <v>300</v>
      </c>
      <c r="AF20" s="21">
        <f t="shared" si="1"/>
        <v>2901</v>
      </c>
    </row>
    <row r="21" spans="1:32" ht="13.5" customHeight="1">
      <c r="A21" s="1">
        <v>18</v>
      </c>
      <c r="B21" s="13" t="s">
        <v>150</v>
      </c>
      <c r="C21" s="14">
        <v>96</v>
      </c>
      <c r="D21" s="14" t="s">
        <v>35</v>
      </c>
      <c r="E21" s="15">
        <v>5972</v>
      </c>
      <c r="F21" s="47">
        <v>13.5</v>
      </c>
      <c r="G21" s="20"/>
      <c r="H21" s="19">
        <v>13.32</v>
      </c>
      <c r="I21" s="20">
        <v>307</v>
      </c>
      <c r="J21" s="43">
        <v>20.7</v>
      </c>
      <c r="K21" s="20">
        <v>93</v>
      </c>
      <c r="L21" s="18">
        <v>0</v>
      </c>
      <c r="M21" s="20"/>
      <c r="N21" s="43">
        <v>0</v>
      </c>
      <c r="O21" s="20"/>
      <c r="P21" s="18">
        <v>26.64</v>
      </c>
      <c r="Q21" s="20">
        <v>123</v>
      </c>
      <c r="R21" s="40" t="s">
        <v>151</v>
      </c>
      <c r="S21" s="20">
        <v>170</v>
      </c>
      <c r="T21" s="19">
        <v>3.08</v>
      </c>
      <c r="U21" s="20">
        <v>156</v>
      </c>
      <c r="V21" s="18">
        <v>1.15</v>
      </c>
      <c r="W21" s="20">
        <v>323</v>
      </c>
      <c r="X21" s="18">
        <v>7.21</v>
      </c>
      <c r="Y21" s="20">
        <v>361</v>
      </c>
      <c r="Z21" s="19">
        <v>21.61</v>
      </c>
      <c r="AA21" s="20">
        <v>328</v>
      </c>
      <c r="AB21" s="18">
        <v>22.08</v>
      </c>
      <c r="AC21" s="20">
        <v>349</v>
      </c>
      <c r="AD21" s="20">
        <f t="shared" si="0"/>
        <v>2210</v>
      </c>
      <c r="AE21" s="14">
        <v>250</v>
      </c>
      <c r="AF21" s="21">
        <f t="shared" si="1"/>
        <v>2460</v>
      </c>
    </row>
    <row r="22" spans="1:32" ht="13.5" customHeight="1">
      <c r="A22" s="1">
        <v>19</v>
      </c>
      <c r="B22" s="13" t="s">
        <v>124</v>
      </c>
      <c r="C22" s="14">
        <v>95</v>
      </c>
      <c r="D22" s="14" t="s">
        <v>23</v>
      </c>
      <c r="E22" s="15">
        <v>6924</v>
      </c>
      <c r="F22" s="47">
        <v>0</v>
      </c>
      <c r="G22" s="20"/>
      <c r="H22" s="19">
        <v>13.73</v>
      </c>
      <c r="I22" s="20">
        <v>247</v>
      </c>
      <c r="J22" s="43">
        <v>18.5</v>
      </c>
      <c r="K22" s="20">
        <v>224</v>
      </c>
      <c r="L22" s="18">
        <v>19.27</v>
      </c>
      <c r="M22" s="20"/>
      <c r="N22" s="43">
        <v>0</v>
      </c>
      <c r="O22" s="20"/>
      <c r="P22" s="18">
        <v>25.91</v>
      </c>
      <c r="Q22" s="20">
        <v>168</v>
      </c>
      <c r="R22" s="40" t="s">
        <v>125</v>
      </c>
      <c r="S22" s="20">
        <v>269</v>
      </c>
      <c r="T22" s="19">
        <v>3.31</v>
      </c>
      <c r="U22" s="20">
        <v>201</v>
      </c>
      <c r="V22" s="18">
        <v>1.1</v>
      </c>
      <c r="W22" s="20">
        <v>278</v>
      </c>
      <c r="X22" s="18">
        <v>5.81</v>
      </c>
      <c r="Y22" s="20">
        <v>268</v>
      </c>
      <c r="Z22" s="19">
        <v>15.9</v>
      </c>
      <c r="AA22" s="20">
        <v>213</v>
      </c>
      <c r="AB22" s="18">
        <v>20.35</v>
      </c>
      <c r="AC22" s="20">
        <v>314</v>
      </c>
      <c r="AD22" s="20">
        <f t="shared" si="0"/>
        <v>2182</v>
      </c>
      <c r="AE22" s="14">
        <v>250</v>
      </c>
      <c r="AF22" s="21">
        <f t="shared" si="1"/>
        <v>2432</v>
      </c>
    </row>
    <row r="23" spans="1:40" s="22" customFormat="1" ht="13.5" customHeight="1">
      <c r="A23" s="1">
        <v>20</v>
      </c>
      <c r="B23" s="13" t="s">
        <v>139</v>
      </c>
      <c r="C23" s="14">
        <v>96</v>
      </c>
      <c r="D23" s="14" t="s">
        <v>23</v>
      </c>
      <c r="E23" s="15">
        <v>6379</v>
      </c>
      <c r="F23" s="47">
        <v>0</v>
      </c>
      <c r="G23" s="20"/>
      <c r="H23" s="19">
        <v>0</v>
      </c>
      <c r="I23" s="20"/>
      <c r="J23" s="43">
        <v>0</v>
      </c>
      <c r="K23" s="20"/>
      <c r="L23" s="18">
        <v>0</v>
      </c>
      <c r="M23" s="20"/>
      <c r="N23" s="43">
        <v>0</v>
      </c>
      <c r="O23" s="20"/>
      <c r="P23" s="18">
        <v>25.19</v>
      </c>
      <c r="Q23" s="20">
        <v>218</v>
      </c>
      <c r="R23" s="40" t="s">
        <v>140</v>
      </c>
      <c r="S23" s="20">
        <v>551</v>
      </c>
      <c r="T23" s="19">
        <v>3.44</v>
      </c>
      <c r="U23" s="20">
        <v>228</v>
      </c>
      <c r="V23" s="18">
        <v>1.1</v>
      </c>
      <c r="W23" s="20">
        <v>278</v>
      </c>
      <c r="X23" s="18">
        <v>6.52</v>
      </c>
      <c r="Y23" s="20">
        <v>315</v>
      </c>
      <c r="Z23" s="19">
        <v>17.58</v>
      </c>
      <c r="AA23" s="20">
        <v>246</v>
      </c>
      <c r="AB23" s="18">
        <v>18.72</v>
      </c>
      <c r="AC23" s="20">
        <v>282</v>
      </c>
      <c r="AD23" s="20">
        <f t="shared" si="0"/>
        <v>2118</v>
      </c>
      <c r="AE23" s="14">
        <v>250</v>
      </c>
      <c r="AF23" s="21">
        <f t="shared" si="1"/>
        <v>2368</v>
      </c>
      <c r="AG23" s="48"/>
      <c r="AH23" s="48"/>
      <c r="AI23" s="48"/>
      <c r="AJ23" s="48"/>
      <c r="AK23" s="48"/>
      <c r="AL23" s="48"/>
      <c r="AM23" s="48"/>
      <c r="AN23" s="48"/>
    </row>
    <row r="24" spans="1:32" ht="13.5" customHeight="1">
      <c r="A24" s="1">
        <v>21</v>
      </c>
      <c r="B24" s="13" t="s">
        <v>138</v>
      </c>
      <c r="C24" s="14">
        <v>96</v>
      </c>
      <c r="D24" s="14" t="s">
        <v>21</v>
      </c>
      <c r="E24" s="15">
        <v>6202</v>
      </c>
      <c r="F24" s="47">
        <v>12.8</v>
      </c>
      <c r="G24" s="20"/>
      <c r="H24" s="19">
        <v>13.03</v>
      </c>
      <c r="I24" s="20">
        <v>353</v>
      </c>
      <c r="J24" s="43">
        <v>19.7</v>
      </c>
      <c r="K24" s="20">
        <v>146</v>
      </c>
      <c r="L24" s="18">
        <v>0</v>
      </c>
      <c r="M24" s="20"/>
      <c r="N24" s="43">
        <v>25.5</v>
      </c>
      <c r="O24" s="20">
        <v>179</v>
      </c>
      <c r="P24" s="18">
        <v>0</v>
      </c>
      <c r="Q24" s="20"/>
      <c r="R24" s="40" t="s">
        <v>125</v>
      </c>
      <c r="S24" s="20">
        <v>269</v>
      </c>
      <c r="T24" s="19">
        <v>3.86</v>
      </c>
      <c r="U24" s="20">
        <v>321</v>
      </c>
      <c r="V24" s="18">
        <v>0</v>
      </c>
      <c r="W24" s="20"/>
      <c r="X24" s="18">
        <v>5.86</v>
      </c>
      <c r="Y24" s="20">
        <v>272</v>
      </c>
      <c r="Z24" s="19">
        <v>15.42</v>
      </c>
      <c r="AA24" s="20">
        <v>203</v>
      </c>
      <c r="AB24" s="18">
        <v>11.28</v>
      </c>
      <c r="AC24" s="20">
        <v>137</v>
      </c>
      <c r="AD24" s="20">
        <f t="shared" si="0"/>
        <v>1880</v>
      </c>
      <c r="AE24" s="14">
        <v>300</v>
      </c>
      <c r="AF24" s="21">
        <f t="shared" si="1"/>
        <v>2180</v>
      </c>
    </row>
    <row r="25" spans="1:32" ht="13.5" customHeight="1">
      <c r="A25" s="1">
        <v>22</v>
      </c>
      <c r="B25" s="13" t="s">
        <v>160</v>
      </c>
      <c r="C25" s="14">
        <v>96</v>
      </c>
      <c r="D25" s="14" t="s">
        <v>38</v>
      </c>
      <c r="E25" s="15">
        <v>6637</v>
      </c>
      <c r="F25" s="47">
        <v>14.6</v>
      </c>
      <c r="G25" s="20"/>
      <c r="H25" s="19">
        <v>14.41</v>
      </c>
      <c r="I25" s="20">
        <v>160</v>
      </c>
      <c r="J25" s="43">
        <v>23.5</v>
      </c>
      <c r="K25" s="20">
        <v>30</v>
      </c>
      <c r="L25" s="18">
        <v>0</v>
      </c>
      <c r="M25" s="20"/>
      <c r="N25" s="43">
        <v>28.4</v>
      </c>
      <c r="O25" s="20">
        <v>33</v>
      </c>
      <c r="P25" s="18">
        <v>29.04</v>
      </c>
      <c r="Q25" s="20"/>
      <c r="R25" s="40" t="s">
        <v>161</v>
      </c>
      <c r="S25" s="20">
        <v>328</v>
      </c>
      <c r="T25" s="19">
        <v>3.03</v>
      </c>
      <c r="U25" s="20">
        <v>147</v>
      </c>
      <c r="V25" s="18">
        <v>1</v>
      </c>
      <c r="W25" s="20">
        <v>194</v>
      </c>
      <c r="X25" s="18">
        <v>5.7</v>
      </c>
      <c r="Y25" s="20">
        <v>261</v>
      </c>
      <c r="Z25" s="19">
        <v>12.21</v>
      </c>
      <c r="AA25" s="20">
        <v>141</v>
      </c>
      <c r="AB25" s="18">
        <v>11.32</v>
      </c>
      <c r="AC25" s="20">
        <v>138</v>
      </c>
      <c r="AD25" s="20">
        <f t="shared" si="0"/>
        <v>1432</v>
      </c>
      <c r="AE25" s="14">
        <v>300</v>
      </c>
      <c r="AF25" s="21">
        <f t="shared" si="1"/>
        <v>1732</v>
      </c>
    </row>
    <row r="26" spans="1:40" s="23" customFormat="1" ht="13.5" customHeight="1">
      <c r="A26" s="1"/>
      <c r="B26" s="13"/>
      <c r="C26" s="14"/>
      <c r="D26" s="14"/>
      <c r="E26" s="15"/>
      <c r="F26" s="47"/>
      <c r="G26" s="20"/>
      <c r="H26" s="19"/>
      <c r="I26" s="20"/>
      <c r="J26" s="43"/>
      <c r="K26" s="20"/>
      <c r="L26" s="18"/>
      <c r="M26" s="20"/>
      <c r="N26" s="43"/>
      <c r="O26" s="20"/>
      <c r="P26" s="18"/>
      <c r="Q26" s="20"/>
      <c r="R26" s="40"/>
      <c r="S26" s="20"/>
      <c r="T26" s="19"/>
      <c r="U26" s="20"/>
      <c r="V26" s="18"/>
      <c r="W26" s="20"/>
      <c r="X26" s="18"/>
      <c r="Y26" s="20"/>
      <c r="Z26" s="19"/>
      <c r="AA26" s="20"/>
      <c r="AB26" s="18"/>
      <c r="AC26" s="20"/>
      <c r="AD26" s="20"/>
      <c r="AE26" s="14"/>
      <c r="AF26" s="21"/>
      <c r="AG26" s="27"/>
      <c r="AH26" s="27"/>
      <c r="AI26" s="27"/>
      <c r="AJ26" s="27"/>
      <c r="AK26" s="27"/>
      <c r="AL26" s="27"/>
      <c r="AM26" s="27"/>
      <c r="AN26" s="27"/>
    </row>
    <row r="27" spans="1:40" s="23" customFormat="1" ht="13.5" customHeight="1">
      <c r="A27" s="1"/>
      <c r="B27" s="49"/>
      <c r="C27" s="25"/>
      <c r="D27" s="25"/>
      <c r="E27" s="50"/>
      <c r="F27" s="51"/>
      <c r="G27" s="52"/>
      <c r="H27" s="53"/>
      <c r="I27" s="52"/>
      <c r="J27" s="54"/>
      <c r="K27" s="52"/>
      <c r="L27" s="55"/>
      <c r="M27" s="52"/>
      <c r="N27" s="54"/>
      <c r="O27" s="52"/>
      <c r="P27" s="55"/>
      <c r="Q27" s="52"/>
      <c r="R27" s="56"/>
      <c r="S27" s="52"/>
      <c r="T27" s="53"/>
      <c r="U27" s="52"/>
      <c r="V27" s="55"/>
      <c r="W27" s="52"/>
      <c r="X27" s="55"/>
      <c r="Y27" s="52"/>
      <c r="Z27" s="53"/>
      <c r="AA27" s="52"/>
      <c r="AB27" s="55"/>
      <c r="AC27" s="52"/>
      <c r="AD27" s="52"/>
      <c r="AE27" s="25"/>
      <c r="AF27" s="57"/>
      <c r="AG27" s="27"/>
      <c r="AH27" s="27"/>
      <c r="AI27" s="27"/>
      <c r="AJ27" s="27"/>
      <c r="AK27" s="27"/>
      <c r="AL27" s="27"/>
      <c r="AM27" s="27"/>
      <c r="AN27" s="27"/>
    </row>
    <row r="28" spans="1:40" s="23" customFormat="1" ht="13.5" customHeight="1">
      <c r="A28" s="1"/>
      <c r="B28" s="49"/>
      <c r="C28" s="25"/>
      <c r="D28" s="25"/>
      <c r="E28" s="50"/>
      <c r="F28" s="51"/>
      <c r="G28" s="52"/>
      <c r="H28" s="53"/>
      <c r="I28" s="52"/>
      <c r="J28" s="54"/>
      <c r="K28" s="52"/>
      <c r="L28" s="55"/>
      <c r="M28" s="52"/>
      <c r="N28" s="54"/>
      <c r="O28" s="52"/>
      <c r="P28" s="55"/>
      <c r="Q28" s="52"/>
      <c r="R28" s="56"/>
      <c r="S28" s="52"/>
      <c r="T28" s="53"/>
      <c r="U28" s="52"/>
      <c r="V28" s="55"/>
      <c r="W28" s="52"/>
      <c r="X28" s="55"/>
      <c r="Y28" s="52"/>
      <c r="Z28" s="53"/>
      <c r="AA28" s="52"/>
      <c r="AB28" s="55"/>
      <c r="AC28" s="52"/>
      <c r="AD28" s="52"/>
      <c r="AE28" s="25"/>
      <c r="AF28" s="57"/>
      <c r="AG28" s="27"/>
      <c r="AH28" s="27"/>
      <c r="AI28" s="27"/>
      <c r="AJ28" s="27"/>
      <c r="AK28" s="27"/>
      <c r="AL28" s="27"/>
      <c r="AM28" s="27"/>
      <c r="AN28" s="27"/>
    </row>
    <row r="29" spans="1:40" s="24" customFormat="1" ht="13.5" customHeight="1">
      <c r="A29" s="38"/>
      <c r="B29" s="58"/>
      <c r="C29" s="56"/>
      <c r="D29" s="56"/>
      <c r="E29" s="59"/>
      <c r="F29" s="60"/>
      <c r="G29" s="52"/>
      <c r="H29" s="53"/>
      <c r="I29" s="52"/>
      <c r="J29" s="54"/>
      <c r="K29" s="52"/>
      <c r="L29" s="61"/>
      <c r="M29" s="52"/>
      <c r="N29" s="54"/>
      <c r="O29" s="52"/>
      <c r="P29" s="61"/>
      <c r="Q29" s="52"/>
      <c r="R29" s="56"/>
      <c r="S29" s="52"/>
      <c r="T29" s="53"/>
      <c r="U29" s="52"/>
      <c r="V29" s="61"/>
      <c r="W29" s="52"/>
      <c r="X29" s="61"/>
      <c r="Y29" s="52"/>
      <c r="Z29" s="53"/>
      <c r="AA29" s="52"/>
      <c r="AB29" s="61"/>
      <c r="AC29" s="52"/>
      <c r="AD29" s="52"/>
      <c r="AE29" s="56"/>
      <c r="AF29" s="57"/>
      <c r="AG29" s="62"/>
      <c r="AH29" s="62"/>
      <c r="AI29" s="62"/>
      <c r="AJ29" s="62"/>
      <c r="AK29" s="62"/>
      <c r="AL29" s="62"/>
      <c r="AM29" s="62"/>
      <c r="AN29" s="62"/>
    </row>
    <row r="30" spans="1:40" s="23" customFormat="1" ht="13.5" customHeight="1">
      <c r="A30" s="1"/>
      <c r="B30" s="49"/>
      <c r="C30" s="25"/>
      <c r="D30" s="25"/>
      <c r="E30" s="50"/>
      <c r="F30" s="51"/>
      <c r="G30" s="52"/>
      <c r="H30" s="53"/>
      <c r="I30" s="52"/>
      <c r="J30" s="54"/>
      <c r="K30" s="52"/>
      <c r="L30" s="55"/>
      <c r="M30" s="52"/>
      <c r="N30" s="54"/>
      <c r="O30" s="52"/>
      <c r="P30" s="55"/>
      <c r="Q30" s="52"/>
      <c r="R30" s="56"/>
      <c r="S30" s="52"/>
      <c r="T30" s="53"/>
      <c r="U30" s="52"/>
      <c r="V30" s="55"/>
      <c r="W30" s="52"/>
      <c r="X30" s="55"/>
      <c r="Y30" s="52"/>
      <c r="Z30" s="53"/>
      <c r="AA30" s="52"/>
      <c r="AB30" s="55"/>
      <c r="AC30" s="52"/>
      <c r="AD30" s="52"/>
      <c r="AE30" s="25"/>
      <c r="AF30" s="57"/>
      <c r="AG30" s="27"/>
      <c r="AH30" s="27"/>
      <c r="AI30" s="27"/>
      <c r="AJ30" s="27"/>
      <c r="AK30" s="27"/>
      <c r="AL30" s="27"/>
      <c r="AM30" s="27"/>
      <c r="AN30" s="27"/>
    </row>
    <row r="31" spans="1:40" s="64" customFormat="1" ht="13.5" customHeight="1">
      <c r="A31" s="1"/>
      <c r="B31" s="49"/>
      <c r="C31" s="25"/>
      <c r="D31" s="25"/>
      <c r="E31" s="50"/>
      <c r="F31" s="51"/>
      <c r="G31" s="52"/>
      <c r="H31" s="53"/>
      <c r="I31" s="52"/>
      <c r="J31" s="54"/>
      <c r="K31" s="52"/>
      <c r="L31" s="55"/>
      <c r="M31" s="52"/>
      <c r="N31" s="54"/>
      <c r="O31" s="52"/>
      <c r="P31" s="55"/>
      <c r="Q31" s="52"/>
      <c r="R31" s="56"/>
      <c r="S31" s="52"/>
      <c r="T31" s="53"/>
      <c r="U31" s="52"/>
      <c r="V31" s="55"/>
      <c r="W31" s="52"/>
      <c r="X31" s="55"/>
      <c r="Y31" s="52"/>
      <c r="Z31" s="53"/>
      <c r="AA31" s="52"/>
      <c r="AB31" s="55"/>
      <c r="AC31" s="52"/>
      <c r="AD31" s="52"/>
      <c r="AE31" s="25"/>
      <c r="AF31" s="57"/>
      <c r="AG31" s="63"/>
      <c r="AH31" s="63"/>
      <c r="AI31" s="63"/>
      <c r="AJ31" s="63"/>
      <c r="AK31" s="63"/>
      <c r="AL31" s="63"/>
      <c r="AM31" s="63"/>
      <c r="AN31" s="63"/>
    </row>
    <row r="32" spans="1:40" s="23" customFormat="1" ht="13.5" customHeight="1">
      <c r="A32" s="1"/>
      <c r="B32" s="49"/>
      <c r="C32" s="25"/>
      <c r="D32" s="25"/>
      <c r="E32" s="50"/>
      <c r="F32" s="51"/>
      <c r="G32" s="52"/>
      <c r="H32" s="53"/>
      <c r="I32" s="52"/>
      <c r="J32" s="54"/>
      <c r="K32" s="52"/>
      <c r="L32" s="55"/>
      <c r="M32" s="52"/>
      <c r="N32" s="54"/>
      <c r="O32" s="52"/>
      <c r="P32" s="55"/>
      <c r="Q32" s="52"/>
      <c r="R32" s="56"/>
      <c r="S32" s="52"/>
      <c r="T32" s="53"/>
      <c r="U32" s="52"/>
      <c r="V32" s="55"/>
      <c r="W32" s="52"/>
      <c r="X32" s="55"/>
      <c r="Y32" s="52"/>
      <c r="Z32" s="53"/>
      <c r="AA32" s="52"/>
      <c r="AB32" s="55"/>
      <c r="AC32" s="52"/>
      <c r="AD32" s="52"/>
      <c r="AE32" s="25"/>
      <c r="AF32" s="57"/>
      <c r="AG32" s="27"/>
      <c r="AH32" s="27"/>
      <c r="AI32" s="27"/>
      <c r="AJ32" s="27"/>
      <c r="AK32" s="27"/>
      <c r="AL32" s="27"/>
      <c r="AM32" s="27"/>
      <c r="AN32" s="27"/>
    </row>
    <row r="33" spans="1:40" s="23" customFormat="1" ht="13.5" customHeight="1">
      <c r="A33" s="1"/>
      <c r="B33" s="49"/>
      <c r="C33" s="25"/>
      <c r="D33" s="25"/>
      <c r="E33" s="50"/>
      <c r="F33" s="51"/>
      <c r="G33" s="52"/>
      <c r="H33" s="53"/>
      <c r="I33" s="52"/>
      <c r="J33" s="54"/>
      <c r="K33" s="52"/>
      <c r="L33" s="55"/>
      <c r="M33" s="52"/>
      <c r="N33" s="54"/>
      <c r="O33" s="52"/>
      <c r="P33" s="55"/>
      <c r="Q33" s="52"/>
      <c r="R33" s="56"/>
      <c r="S33" s="52"/>
      <c r="T33" s="53"/>
      <c r="U33" s="52"/>
      <c r="V33" s="55"/>
      <c r="W33" s="52"/>
      <c r="X33" s="55"/>
      <c r="Y33" s="52"/>
      <c r="Z33" s="53"/>
      <c r="AA33" s="52"/>
      <c r="AB33" s="55"/>
      <c r="AC33" s="52"/>
      <c r="AD33" s="52"/>
      <c r="AE33" s="25"/>
      <c r="AF33" s="57"/>
      <c r="AG33" s="27"/>
      <c r="AH33" s="27"/>
      <c r="AI33" s="27"/>
      <c r="AJ33" s="27"/>
      <c r="AK33" s="27"/>
      <c r="AL33" s="27"/>
      <c r="AM33" s="27"/>
      <c r="AN33" s="27"/>
    </row>
    <row r="34" spans="1:40" s="23" customFormat="1" ht="13.5" customHeight="1">
      <c r="A34" s="1"/>
      <c r="B34" s="49"/>
      <c r="C34" s="25"/>
      <c r="D34" s="25"/>
      <c r="E34" s="50"/>
      <c r="F34" s="51"/>
      <c r="G34" s="52"/>
      <c r="H34" s="53"/>
      <c r="I34" s="52"/>
      <c r="J34" s="54"/>
      <c r="K34" s="52"/>
      <c r="L34" s="55"/>
      <c r="M34" s="52"/>
      <c r="N34" s="54"/>
      <c r="O34" s="52"/>
      <c r="P34" s="55"/>
      <c r="Q34" s="52"/>
      <c r="R34" s="56"/>
      <c r="S34" s="52"/>
      <c r="T34" s="53"/>
      <c r="U34" s="52"/>
      <c r="V34" s="55"/>
      <c r="W34" s="52"/>
      <c r="X34" s="55"/>
      <c r="Y34" s="52"/>
      <c r="Z34" s="53"/>
      <c r="AA34" s="52"/>
      <c r="AB34" s="55"/>
      <c r="AC34" s="52"/>
      <c r="AD34" s="52"/>
      <c r="AE34" s="25"/>
      <c r="AF34" s="57"/>
      <c r="AG34" s="27"/>
      <c r="AH34" s="27"/>
      <c r="AI34" s="27"/>
      <c r="AJ34" s="27"/>
      <c r="AK34" s="27"/>
      <c r="AL34" s="27"/>
      <c r="AM34" s="27"/>
      <c r="AN34" s="27"/>
    </row>
    <row r="35" spans="1:40" s="23" customFormat="1" ht="13.5" customHeight="1">
      <c r="A35" s="1"/>
      <c r="B35" s="49"/>
      <c r="C35" s="25"/>
      <c r="D35" s="25"/>
      <c r="E35" s="50"/>
      <c r="F35" s="51"/>
      <c r="G35" s="52"/>
      <c r="H35" s="53"/>
      <c r="I35" s="52"/>
      <c r="J35" s="54"/>
      <c r="K35" s="52"/>
      <c r="L35" s="55"/>
      <c r="M35" s="52"/>
      <c r="N35" s="54"/>
      <c r="O35" s="52"/>
      <c r="P35" s="55"/>
      <c r="Q35" s="52"/>
      <c r="R35" s="56"/>
      <c r="S35" s="52"/>
      <c r="T35" s="53"/>
      <c r="U35" s="52"/>
      <c r="V35" s="55"/>
      <c r="W35" s="52"/>
      <c r="X35" s="55"/>
      <c r="Y35" s="52"/>
      <c r="Z35" s="53"/>
      <c r="AA35" s="52"/>
      <c r="AB35" s="55"/>
      <c r="AC35" s="52"/>
      <c r="AD35" s="52"/>
      <c r="AE35" s="25"/>
      <c r="AF35" s="57"/>
      <c r="AG35" s="27"/>
      <c r="AH35" s="27"/>
      <c r="AI35" s="27"/>
      <c r="AJ35" s="27"/>
      <c r="AK35" s="27"/>
      <c r="AL35" s="27"/>
      <c r="AM35" s="27"/>
      <c r="AN35" s="27"/>
    </row>
    <row r="36" spans="1:40" s="23" customFormat="1" ht="13.5" customHeight="1">
      <c r="A36" s="1"/>
      <c r="B36" s="49"/>
      <c r="C36" s="25"/>
      <c r="D36" s="25"/>
      <c r="E36" s="50"/>
      <c r="F36" s="51"/>
      <c r="G36" s="52"/>
      <c r="H36" s="53"/>
      <c r="I36" s="52"/>
      <c r="J36" s="54"/>
      <c r="K36" s="52"/>
      <c r="L36" s="55"/>
      <c r="M36" s="52"/>
      <c r="N36" s="54"/>
      <c r="O36" s="52"/>
      <c r="P36" s="55"/>
      <c r="Q36" s="52"/>
      <c r="R36" s="56"/>
      <c r="S36" s="52"/>
      <c r="T36" s="53"/>
      <c r="U36" s="52"/>
      <c r="V36" s="55"/>
      <c r="W36" s="52"/>
      <c r="X36" s="55"/>
      <c r="Y36" s="52"/>
      <c r="Z36" s="53"/>
      <c r="AA36" s="52"/>
      <c r="AB36" s="55"/>
      <c r="AC36" s="52"/>
      <c r="AD36" s="52"/>
      <c r="AE36" s="25"/>
      <c r="AF36" s="57"/>
      <c r="AG36" s="27"/>
      <c r="AH36" s="27"/>
      <c r="AI36" s="27"/>
      <c r="AJ36" s="27"/>
      <c r="AK36" s="27"/>
      <c r="AL36" s="27"/>
      <c r="AM36" s="27"/>
      <c r="AN36" s="27"/>
    </row>
    <row r="37" spans="1:40" s="23" customFormat="1" ht="13.5" customHeight="1">
      <c r="A37" s="1"/>
      <c r="B37" s="49"/>
      <c r="C37" s="25"/>
      <c r="D37" s="25"/>
      <c r="E37" s="50"/>
      <c r="F37" s="51"/>
      <c r="G37" s="52"/>
      <c r="H37" s="53"/>
      <c r="I37" s="52"/>
      <c r="J37" s="54"/>
      <c r="K37" s="52"/>
      <c r="L37" s="55"/>
      <c r="M37" s="52"/>
      <c r="N37" s="54"/>
      <c r="O37" s="52"/>
      <c r="P37" s="55"/>
      <c r="Q37" s="52"/>
      <c r="R37" s="56"/>
      <c r="S37" s="52"/>
      <c r="T37" s="53"/>
      <c r="U37" s="52"/>
      <c r="V37" s="55"/>
      <c r="W37" s="52"/>
      <c r="X37" s="55"/>
      <c r="Y37" s="52"/>
      <c r="Z37" s="53"/>
      <c r="AA37" s="52"/>
      <c r="AB37" s="55"/>
      <c r="AC37" s="52"/>
      <c r="AD37" s="52"/>
      <c r="AE37" s="25"/>
      <c r="AF37" s="57"/>
      <c r="AG37" s="27"/>
      <c r="AH37" s="27"/>
      <c r="AI37" s="27"/>
      <c r="AJ37" s="27"/>
      <c r="AK37" s="27"/>
      <c r="AL37" s="27"/>
      <c r="AM37" s="27"/>
      <c r="AN37" s="27"/>
    </row>
    <row r="38" spans="1:40" s="23" customFormat="1" ht="13.5" customHeight="1">
      <c r="A38" s="1"/>
      <c r="B38" s="49"/>
      <c r="C38" s="25"/>
      <c r="D38" s="25"/>
      <c r="E38" s="50"/>
      <c r="F38" s="51"/>
      <c r="G38" s="52"/>
      <c r="H38" s="53"/>
      <c r="I38" s="52"/>
      <c r="J38" s="54"/>
      <c r="K38" s="52"/>
      <c r="L38" s="55"/>
      <c r="M38" s="52"/>
      <c r="N38" s="54"/>
      <c r="O38" s="52"/>
      <c r="P38" s="55"/>
      <c r="Q38" s="52"/>
      <c r="R38" s="56"/>
      <c r="S38" s="52"/>
      <c r="T38" s="53"/>
      <c r="U38" s="52"/>
      <c r="V38" s="55"/>
      <c r="W38" s="52"/>
      <c r="X38" s="55"/>
      <c r="Y38" s="52"/>
      <c r="Z38" s="53"/>
      <c r="AA38" s="52"/>
      <c r="AB38" s="55"/>
      <c r="AC38" s="52"/>
      <c r="AD38" s="52"/>
      <c r="AE38" s="25"/>
      <c r="AF38" s="57"/>
      <c r="AG38" s="27"/>
      <c r="AH38" s="27"/>
      <c r="AI38" s="27"/>
      <c r="AJ38" s="27"/>
      <c r="AK38" s="27"/>
      <c r="AL38" s="27"/>
      <c r="AM38" s="27"/>
      <c r="AN38" s="27"/>
    </row>
    <row r="39" spans="1:40" s="23" customFormat="1" ht="13.5" customHeight="1">
      <c r="A39" s="1"/>
      <c r="B39" s="49"/>
      <c r="C39" s="25"/>
      <c r="D39" s="25"/>
      <c r="E39" s="50"/>
      <c r="F39" s="51"/>
      <c r="G39" s="52"/>
      <c r="H39" s="53"/>
      <c r="I39" s="52"/>
      <c r="J39" s="54"/>
      <c r="K39" s="52"/>
      <c r="L39" s="55"/>
      <c r="M39" s="52"/>
      <c r="N39" s="54"/>
      <c r="O39" s="52"/>
      <c r="P39" s="55"/>
      <c r="Q39" s="52"/>
      <c r="R39" s="56"/>
      <c r="S39" s="52"/>
      <c r="T39" s="53"/>
      <c r="U39" s="52"/>
      <c r="V39" s="55"/>
      <c r="W39" s="52"/>
      <c r="X39" s="55"/>
      <c r="Y39" s="52"/>
      <c r="Z39" s="53"/>
      <c r="AA39" s="52"/>
      <c r="AB39" s="55"/>
      <c r="AC39" s="52"/>
      <c r="AD39" s="52"/>
      <c r="AE39" s="25"/>
      <c r="AF39" s="57"/>
      <c r="AG39" s="27"/>
      <c r="AH39" s="27"/>
      <c r="AI39" s="27"/>
      <c r="AJ39" s="27"/>
      <c r="AK39" s="27"/>
      <c r="AL39" s="27"/>
      <c r="AM39" s="27"/>
      <c r="AN39" s="27"/>
    </row>
    <row r="40" spans="1:40" s="24" customFormat="1" ht="13.5" customHeight="1">
      <c r="A40" s="38"/>
      <c r="B40" s="58"/>
      <c r="C40" s="56"/>
      <c r="D40" s="56"/>
      <c r="E40" s="59"/>
      <c r="F40" s="60"/>
      <c r="G40" s="52"/>
      <c r="H40" s="53"/>
      <c r="I40" s="52"/>
      <c r="J40" s="54"/>
      <c r="K40" s="52"/>
      <c r="L40" s="55"/>
      <c r="M40" s="52"/>
      <c r="N40" s="54"/>
      <c r="O40" s="52"/>
      <c r="P40" s="61"/>
      <c r="Q40" s="52"/>
      <c r="R40" s="56"/>
      <c r="S40" s="52"/>
      <c r="T40" s="53"/>
      <c r="U40" s="52"/>
      <c r="V40" s="61"/>
      <c r="W40" s="52"/>
      <c r="X40" s="61"/>
      <c r="Y40" s="52"/>
      <c r="Z40" s="53"/>
      <c r="AA40" s="52"/>
      <c r="AB40" s="61"/>
      <c r="AC40" s="52"/>
      <c r="AD40" s="52"/>
      <c r="AE40" s="25"/>
      <c r="AF40" s="57"/>
      <c r="AG40" s="62"/>
      <c r="AH40" s="62"/>
      <c r="AI40" s="62"/>
      <c r="AJ40" s="62"/>
      <c r="AK40" s="62"/>
      <c r="AL40" s="62"/>
      <c r="AM40" s="62"/>
      <c r="AN40" s="62"/>
    </row>
    <row r="41" spans="1:40" s="23" customFormat="1" ht="13.5" customHeight="1">
      <c r="A41" s="1"/>
      <c r="B41" s="49"/>
      <c r="C41" s="25"/>
      <c r="D41" s="25"/>
      <c r="E41" s="50"/>
      <c r="F41" s="51"/>
      <c r="G41" s="52"/>
      <c r="H41" s="53"/>
      <c r="I41" s="52"/>
      <c r="J41" s="54"/>
      <c r="K41" s="52"/>
      <c r="L41" s="55"/>
      <c r="M41" s="52"/>
      <c r="N41" s="54"/>
      <c r="O41" s="52"/>
      <c r="P41" s="55"/>
      <c r="Q41" s="52"/>
      <c r="R41" s="25"/>
      <c r="S41" s="52"/>
      <c r="T41" s="53"/>
      <c r="U41" s="52"/>
      <c r="V41" s="55"/>
      <c r="W41" s="52"/>
      <c r="X41" s="61"/>
      <c r="Y41" s="52"/>
      <c r="Z41" s="53"/>
      <c r="AA41" s="52"/>
      <c r="AB41" s="55"/>
      <c r="AC41" s="52"/>
      <c r="AD41" s="52"/>
      <c r="AE41" s="25"/>
      <c r="AF41" s="57"/>
      <c r="AG41" s="27"/>
      <c r="AH41" s="27"/>
      <c r="AI41" s="27"/>
      <c r="AJ41" s="27"/>
      <c r="AK41" s="27"/>
      <c r="AL41" s="27"/>
      <c r="AM41" s="27"/>
      <c r="AN41" s="27"/>
    </row>
    <row r="42" spans="1:40" s="23" customFormat="1" ht="13.5" customHeight="1">
      <c r="A42" s="1"/>
      <c r="B42" s="49"/>
      <c r="C42" s="25"/>
      <c r="D42" s="25"/>
      <c r="E42" s="50"/>
      <c r="F42" s="51"/>
      <c r="G42" s="52"/>
      <c r="H42" s="53"/>
      <c r="I42" s="52"/>
      <c r="J42" s="54"/>
      <c r="K42" s="25"/>
      <c r="L42" s="55"/>
      <c r="M42" s="52"/>
      <c r="N42" s="54"/>
      <c r="O42" s="25"/>
      <c r="P42" s="55"/>
      <c r="Q42" s="52"/>
      <c r="R42" s="25"/>
      <c r="S42" s="52"/>
      <c r="T42" s="53"/>
      <c r="U42" s="52"/>
      <c r="V42" s="55"/>
      <c r="W42" s="52"/>
      <c r="X42" s="61"/>
      <c r="Y42" s="52"/>
      <c r="Z42" s="53"/>
      <c r="AA42" s="52"/>
      <c r="AB42" s="55"/>
      <c r="AC42" s="52"/>
      <c r="AD42" s="52"/>
      <c r="AE42" s="25"/>
      <c r="AF42" s="57"/>
      <c r="AG42" s="27"/>
      <c r="AH42" s="27"/>
      <c r="AI42" s="27"/>
      <c r="AJ42" s="27"/>
      <c r="AK42" s="27"/>
      <c r="AL42" s="27"/>
      <c r="AM42" s="27"/>
      <c r="AN42" s="27"/>
    </row>
    <row r="43" spans="1:40" s="23" customFormat="1" ht="13.5" customHeight="1">
      <c r="A43" s="1"/>
      <c r="B43" s="49"/>
      <c r="C43" s="25"/>
      <c r="D43" s="25"/>
      <c r="E43" s="50"/>
      <c r="F43" s="51"/>
      <c r="G43" s="52"/>
      <c r="H43" s="53"/>
      <c r="I43" s="52"/>
      <c r="J43" s="54"/>
      <c r="K43" s="25"/>
      <c r="L43" s="55"/>
      <c r="M43" s="52"/>
      <c r="N43" s="54"/>
      <c r="O43" s="25"/>
      <c r="P43" s="55"/>
      <c r="Q43" s="52"/>
      <c r="R43" s="25"/>
      <c r="S43" s="52"/>
      <c r="T43" s="53"/>
      <c r="U43" s="52"/>
      <c r="V43" s="55"/>
      <c r="W43" s="52"/>
      <c r="X43" s="61"/>
      <c r="Y43" s="52"/>
      <c r="Z43" s="53"/>
      <c r="AA43" s="52"/>
      <c r="AB43" s="55"/>
      <c r="AC43" s="52"/>
      <c r="AD43" s="52"/>
      <c r="AE43" s="25"/>
      <c r="AF43" s="57"/>
      <c r="AG43" s="27"/>
      <c r="AH43" s="27"/>
      <c r="AI43" s="27"/>
      <c r="AJ43" s="27"/>
      <c r="AK43" s="27"/>
      <c r="AL43" s="27"/>
      <c r="AM43" s="27"/>
      <c r="AN43" s="27"/>
    </row>
    <row r="44" spans="2:40" s="23" customFormat="1" ht="13.5" customHeight="1">
      <c r="B44" s="49"/>
      <c r="C44" s="25"/>
      <c r="D44" s="25"/>
      <c r="E44" s="50"/>
      <c r="F44" s="65"/>
      <c r="G44" s="52"/>
      <c r="H44" s="53"/>
      <c r="I44" s="52"/>
      <c r="J44" s="25"/>
      <c r="K44" s="25"/>
      <c r="L44" s="55"/>
      <c r="M44" s="52"/>
      <c r="N44" s="54"/>
      <c r="O44" s="25"/>
      <c r="P44" s="55"/>
      <c r="Q44" s="52"/>
      <c r="R44" s="25"/>
      <c r="S44" s="25"/>
      <c r="T44" s="53"/>
      <c r="U44" s="52"/>
      <c r="V44" s="55"/>
      <c r="W44" s="52"/>
      <c r="X44" s="61"/>
      <c r="Y44" s="52"/>
      <c r="Z44" s="53"/>
      <c r="AA44" s="25"/>
      <c r="AB44" s="55"/>
      <c r="AC44" s="52"/>
      <c r="AD44" s="52"/>
      <c r="AE44" s="25"/>
      <c r="AF44" s="57"/>
      <c r="AG44" s="27"/>
      <c r="AH44" s="27"/>
      <c r="AI44" s="27"/>
      <c r="AJ44" s="27"/>
      <c r="AK44" s="27"/>
      <c r="AL44" s="27"/>
      <c r="AM44" s="27"/>
      <c r="AN44" s="27"/>
    </row>
    <row r="45" spans="2:40" s="23" customFormat="1" ht="13.5" customHeight="1">
      <c r="B45" s="49"/>
      <c r="C45" s="25"/>
      <c r="D45" s="25"/>
      <c r="E45" s="50"/>
      <c r="F45" s="65"/>
      <c r="G45" s="52"/>
      <c r="H45" s="53"/>
      <c r="I45" s="52"/>
      <c r="J45" s="25"/>
      <c r="K45" s="25"/>
      <c r="L45" s="55"/>
      <c r="M45" s="52"/>
      <c r="N45" s="25"/>
      <c r="O45" s="25"/>
      <c r="P45" s="55"/>
      <c r="Q45" s="52"/>
      <c r="R45" s="25"/>
      <c r="S45" s="25"/>
      <c r="T45" s="53"/>
      <c r="U45" s="52"/>
      <c r="V45" s="55"/>
      <c r="W45" s="52"/>
      <c r="X45" s="61"/>
      <c r="Y45" s="52"/>
      <c r="Z45" s="53"/>
      <c r="AA45" s="25"/>
      <c r="AB45" s="55"/>
      <c r="AC45" s="52"/>
      <c r="AD45" s="52"/>
      <c r="AE45" s="25"/>
      <c r="AF45" s="57"/>
      <c r="AG45" s="27"/>
      <c r="AH45" s="27"/>
      <c r="AI45" s="27"/>
      <c r="AJ45" s="27"/>
      <c r="AK45" s="27"/>
      <c r="AL45" s="27"/>
      <c r="AM45" s="27"/>
      <c r="AN45" s="27"/>
    </row>
    <row r="46" spans="2:40" s="23" customFormat="1" ht="13.5" customHeight="1">
      <c r="B46" s="49"/>
      <c r="C46" s="25"/>
      <c r="D46" s="25"/>
      <c r="E46" s="50"/>
      <c r="F46" s="65"/>
      <c r="G46" s="25"/>
      <c r="H46" s="25"/>
      <c r="I46" s="25"/>
      <c r="J46" s="25"/>
      <c r="K46" s="25"/>
      <c r="L46" s="55"/>
      <c r="M46" s="52"/>
      <c r="N46" s="25"/>
      <c r="O46" s="25"/>
      <c r="P46" s="55"/>
      <c r="Q46" s="52"/>
      <c r="R46" s="25"/>
      <c r="S46" s="25"/>
      <c r="T46" s="53"/>
      <c r="U46" s="52"/>
      <c r="V46" s="25"/>
      <c r="W46" s="25"/>
      <c r="X46" s="61"/>
      <c r="Y46" s="52"/>
      <c r="Z46" s="25"/>
      <c r="AA46" s="25"/>
      <c r="AB46" s="25"/>
      <c r="AC46" s="25"/>
      <c r="AD46" s="52"/>
      <c r="AE46" s="25"/>
      <c r="AF46" s="57"/>
      <c r="AG46" s="27"/>
      <c r="AH46" s="27"/>
      <c r="AI46" s="27"/>
      <c r="AJ46" s="27"/>
      <c r="AK46" s="27"/>
      <c r="AL46" s="27"/>
      <c r="AM46" s="27"/>
      <c r="AN46" s="27"/>
    </row>
    <row r="47" spans="2:40" s="23" customFormat="1" ht="13.5" customHeight="1">
      <c r="B47" s="49"/>
      <c r="C47" s="25"/>
      <c r="D47" s="25"/>
      <c r="E47" s="50"/>
      <c r="F47" s="65"/>
      <c r="G47" s="25"/>
      <c r="H47" s="25"/>
      <c r="I47" s="25"/>
      <c r="J47" s="25"/>
      <c r="K47" s="25"/>
      <c r="L47" s="55"/>
      <c r="M47" s="52"/>
      <c r="N47" s="25"/>
      <c r="O47" s="25"/>
      <c r="P47" s="55"/>
      <c r="Q47" s="52"/>
      <c r="R47" s="25"/>
      <c r="S47" s="25"/>
      <c r="T47" s="53"/>
      <c r="U47" s="52"/>
      <c r="V47" s="25"/>
      <c r="W47" s="25"/>
      <c r="X47" s="61"/>
      <c r="Y47" s="52"/>
      <c r="Z47" s="25"/>
      <c r="AA47" s="25"/>
      <c r="AB47" s="25"/>
      <c r="AC47" s="25"/>
      <c r="AD47" s="52"/>
      <c r="AE47" s="25"/>
      <c r="AF47" s="57"/>
      <c r="AG47" s="27"/>
      <c r="AH47" s="27"/>
      <c r="AI47" s="27"/>
      <c r="AJ47" s="27"/>
      <c r="AK47" s="27"/>
      <c r="AL47" s="27"/>
      <c r="AM47" s="27"/>
      <c r="AN47" s="27"/>
    </row>
    <row r="48" spans="2:40" s="23" customFormat="1" ht="13.5" customHeight="1" thickBot="1">
      <c r="B48" s="66"/>
      <c r="C48" s="67"/>
      <c r="D48" s="67"/>
      <c r="E48" s="68"/>
      <c r="F48" s="69"/>
      <c r="G48" s="67"/>
      <c r="H48" s="67"/>
      <c r="I48" s="67"/>
      <c r="J48" s="67"/>
      <c r="K48" s="67"/>
      <c r="L48" s="70"/>
      <c r="M48" s="71"/>
      <c r="N48" s="67"/>
      <c r="O48" s="67"/>
      <c r="P48" s="70"/>
      <c r="Q48" s="71"/>
      <c r="R48" s="67"/>
      <c r="S48" s="67"/>
      <c r="T48" s="72"/>
      <c r="U48" s="71"/>
      <c r="V48" s="67"/>
      <c r="W48" s="67"/>
      <c r="X48" s="73"/>
      <c r="Y48" s="71"/>
      <c r="Z48" s="67"/>
      <c r="AA48" s="67"/>
      <c r="AB48" s="67"/>
      <c r="AC48" s="67"/>
      <c r="AD48" s="71"/>
      <c r="AE48" s="67"/>
      <c r="AF48" s="74"/>
      <c r="AG48" s="27"/>
      <c r="AH48" s="27"/>
      <c r="AI48" s="27"/>
      <c r="AJ48" s="27"/>
      <c r="AK48" s="27"/>
      <c r="AL48" s="27"/>
      <c r="AM48" s="27"/>
      <c r="AN48" s="27"/>
    </row>
    <row r="49" spans="2:40" s="23" customFormat="1" ht="13.5" customHeigh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2:40" s="23" customFormat="1" ht="13.5" customHeight="1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40" s="23" customFormat="1" ht="13.5" customHeight="1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2:40" s="23" customFormat="1" ht="13.5" customHeight="1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2:40" s="23" customFormat="1" ht="13.5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2:40" s="23" customFormat="1" ht="13.5" customHeight="1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2:40" s="23" customFormat="1" ht="13.5" customHeight="1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s="23" customFormat="1" ht="13.5" customHeight="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40" s="23" customFormat="1" ht="13.5" customHeight="1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2:40" s="23" customFormat="1" ht="13.5" customHeight="1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2:40" s="23" customFormat="1" ht="13.5" customHeight="1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2:40" s="23" customFormat="1" ht="13.5" customHeight="1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2:40" s="23" customFormat="1" ht="13.5" customHeigh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2:40" s="23" customFormat="1" ht="13.5" customHeight="1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2:40" s="23" customFormat="1" ht="13.5" customHeight="1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2:40" s="23" customFormat="1" ht="13.5" customHeight="1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2:40" s="23" customFormat="1" ht="13.5" customHeight="1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2:40" s="23" customFormat="1" ht="13.5" customHeight="1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s="23" customFormat="1" ht="13.5" customHeight="1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2:40" s="23" customFormat="1" ht="13.5" customHeight="1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2:40" s="23" customFormat="1" ht="13.5" customHeight="1"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2:40" s="23" customFormat="1" ht="13.5" customHeight="1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2:40" s="23" customFormat="1" ht="13.5" customHeight="1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40" s="23" customFormat="1" ht="13.5" customHeight="1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2:40" s="23" customFormat="1" ht="13.5" customHeight="1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2:40" s="23" customFormat="1" ht="12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2:40" s="23" customFormat="1" ht="12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2:40" s="23" customFormat="1" ht="12"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2:40" s="23" customFormat="1" ht="1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2:40" s="23" customFormat="1" ht="12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2:40" s="23" customFormat="1" ht="12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2:40" s="23" customFormat="1" ht="12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2:40" s="23" customFormat="1" ht="12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2:40" s="23" customFormat="1" ht="12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2:40" s="23" customFormat="1" ht="1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2:40" s="23" customFormat="1" ht="12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2:40" s="23" customFormat="1" ht="12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2:40" s="23" customFormat="1" ht="12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2:40" s="23" customFormat="1" ht="12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2:40" s="23" customFormat="1" ht="12"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2:40" s="23" customFormat="1" ht="12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2:40" s="23" customFormat="1" ht="12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2:40" s="23" customFormat="1" ht="12"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2:40" s="23" customFormat="1" ht="12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2:40" s="23" customFormat="1" ht="12"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2:40" s="23" customFormat="1" ht="12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2:40" s="23" customFormat="1" ht="12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2:40" s="23" customFormat="1" ht="12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2:40" s="23" customFormat="1" ht="12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2:40" s="23" customFormat="1" ht="12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2:40" s="23" customFormat="1" ht="12"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2:40" s="23" customFormat="1" ht="12"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2:40" s="23" customFormat="1" ht="12"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2:40" s="23" customFormat="1" ht="12"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2:40" s="23" customFormat="1" ht="12"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2:40" s="23" customFormat="1" ht="12"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2:40" s="23" customFormat="1" ht="12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2:40" s="23" customFormat="1" ht="12"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2:40" s="23" customFormat="1" ht="12"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2:40" s="23" customFormat="1" ht="12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2:40" s="23" customFormat="1" ht="12"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2:40" s="23" customFormat="1" ht="12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2:40" s="23" customFormat="1" ht="12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2:40" s="23" customFormat="1" ht="12"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2:40" s="23" customFormat="1" ht="12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2:40" s="23" customFormat="1" ht="12"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2:40" s="23" customFormat="1" ht="12"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2:40" s="23" customFormat="1" ht="12"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2:40" s="23" customFormat="1" ht="12"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2:40" s="23" customFormat="1" ht="12"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2:40" s="23" customFormat="1" ht="12"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2:40" s="23" customFormat="1" ht="12"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2:40" s="23" customFormat="1" ht="12"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2:40" s="23" customFormat="1" ht="12"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2:40" s="23" customFormat="1" ht="12"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2:40" s="23" customFormat="1" ht="12"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2:40" s="23" customFormat="1" ht="12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2:40" s="23" customFormat="1" ht="12"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2:40" s="23" customFormat="1" ht="12"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2:40" s="23" customFormat="1" ht="12"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2:40" s="23" customFormat="1" ht="12"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2:40" s="23" customFormat="1" ht="12"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2:40" s="23" customFormat="1" ht="12"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2:40" s="23" customFormat="1" ht="12"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2:40" s="23" customFormat="1" ht="12"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2:40" s="23" customFormat="1" ht="12"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2:40" s="23" customFormat="1" ht="12"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2:40" s="23" customFormat="1" ht="12"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2:40" s="23" customFormat="1" ht="12"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2:40" s="23" customFormat="1" ht="12"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2:40" s="23" customFormat="1" ht="12"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2:40" s="23" customFormat="1" ht="12"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2:40" s="23" customFormat="1" ht="12"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2:40" s="23" customFormat="1" ht="12"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2:40" s="23" customFormat="1" ht="12"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2:40" s="23" customFormat="1" ht="12">
      <c r="B144" s="2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2:40" s="23" customFormat="1" ht="12"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2:40" s="23" customFormat="1" ht="12"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2:40" s="23" customFormat="1" ht="12"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2:40" s="23" customFormat="1" ht="12">
      <c r="B148" s="2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2:40" s="23" customFormat="1" ht="12">
      <c r="B149" s="2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2:40" s="23" customFormat="1" ht="12"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2:40" s="23" customFormat="1" ht="12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2:40" s="23" customFormat="1" ht="12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2:40" s="23" customFormat="1" ht="12"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2:40" s="23" customFormat="1" ht="12">
      <c r="B154" s="2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2:40" s="23" customFormat="1" ht="12">
      <c r="B155" s="2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2:40" s="23" customFormat="1" ht="12">
      <c r="B156" s="2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2:40" s="23" customFormat="1" ht="12">
      <c r="B157" s="2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2:40" s="23" customFormat="1" ht="12">
      <c r="B158" s="2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2:40" s="23" customFormat="1" ht="12">
      <c r="B159" s="2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2:40" s="23" customFormat="1" ht="12">
      <c r="B160" s="2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2:40" s="23" customFormat="1" ht="12"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2:40" s="23" customFormat="1" ht="12"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2:40" s="23" customFormat="1" ht="12">
      <c r="B163" s="2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2:40" s="23" customFormat="1" ht="12"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2:40" s="23" customFormat="1" ht="12">
      <c r="B165" s="2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2:40" s="23" customFormat="1" ht="12">
      <c r="B166" s="2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2:40" s="23" customFormat="1" ht="12">
      <c r="B167" s="2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2:40" s="23" customFormat="1" ht="12">
      <c r="B168" s="2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2:40" s="23" customFormat="1" ht="12">
      <c r="B169" s="2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2:40" s="23" customFormat="1" ht="12"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2:40" s="23" customFormat="1" ht="12">
      <c r="B171" s="2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2:40" s="23" customFormat="1" ht="12"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2:40" s="23" customFormat="1" ht="12">
      <c r="B173" s="2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2:40" s="23" customFormat="1" ht="12"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2:40" s="23" customFormat="1" ht="12">
      <c r="B175" s="2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2:40" s="23" customFormat="1" ht="12">
      <c r="B176" s="2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2:40" s="23" customFormat="1" ht="12">
      <c r="B177" s="2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2:40" s="23" customFormat="1" ht="12">
      <c r="B178" s="2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2:40" s="23" customFormat="1" ht="12">
      <c r="B179" s="2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2:40" s="23" customFormat="1" ht="12">
      <c r="B180" s="2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2:40" s="23" customFormat="1" ht="12">
      <c r="B181" s="2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2:40" s="23" customFormat="1" ht="12">
      <c r="B182" s="2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2:40" s="23" customFormat="1" ht="12">
      <c r="B183" s="2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2:40" s="23" customFormat="1" ht="12">
      <c r="B184" s="2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2:40" s="23" customFormat="1" ht="12"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2:40" s="23" customFormat="1" ht="12">
      <c r="B186" s="2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2:40" s="23" customFormat="1" ht="12">
      <c r="B187" s="2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2:40" s="23" customFormat="1" ht="12">
      <c r="B188" s="2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2:40" s="23" customFormat="1" ht="12"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2:40" s="23" customFormat="1" ht="12">
      <c r="B190" s="2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2:40" s="23" customFormat="1" ht="12">
      <c r="B191" s="2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2:40" s="23" customFormat="1" ht="12">
      <c r="B192" s="2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2:40" s="23" customFormat="1" ht="12"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2:40" s="23" customFormat="1" ht="12">
      <c r="B194" s="2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2:40" s="23" customFormat="1" ht="12">
      <c r="B195" s="2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2:40" s="23" customFormat="1" ht="12">
      <c r="B196" s="2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2:40" s="23" customFormat="1" ht="12">
      <c r="B197" s="2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2:40" s="23" customFormat="1" ht="12">
      <c r="B198" s="2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2:40" s="23" customFormat="1" ht="12">
      <c r="B199" s="2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2:40" s="23" customFormat="1" ht="12"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2:40" s="23" customFormat="1" ht="12"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2:40" s="23" customFormat="1" ht="12"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2:40" s="23" customFormat="1" ht="12"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2:40" s="23" customFormat="1" ht="12">
      <c r="B204" s="2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2:40" s="23" customFormat="1" ht="12">
      <c r="B205" s="2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2:40" s="23" customFormat="1" ht="12">
      <c r="B206" s="2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</row>
    <row r="207" spans="2:40" s="23" customFormat="1" ht="12">
      <c r="B207" s="2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</row>
    <row r="208" spans="2:40" s="23" customFormat="1" ht="12">
      <c r="B208" s="2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2:40" s="23" customFormat="1" ht="12"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2:40" s="23" customFormat="1" ht="12">
      <c r="B210" s="2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2:40" s="23" customFormat="1" ht="12">
      <c r="B211" s="2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2:40" s="23" customFormat="1" ht="12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2:40" s="23" customFormat="1" ht="12">
      <c r="B213" s="2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2:40" s="23" customFormat="1" ht="12">
      <c r="B214" s="2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2:40" s="23" customFormat="1" ht="12">
      <c r="B215" s="2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2:40" s="23" customFormat="1" ht="12">
      <c r="B216" s="2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2:40" s="23" customFormat="1" ht="12">
      <c r="B217" s="2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2:40" s="23" customFormat="1" ht="12">
      <c r="B218" s="2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2:40" s="23" customFormat="1" ht="12">
      <c r="B219" s="2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2:40" s="23" customFormat="1" ht="12">
      <c r="B220" s="2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2:40" s="23" customFormat="1" ht="12">
      <c r="B221" s="2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2:40" s="23" customFormat="1" ht="12">
      <c r="B222" s="2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2:40" s="23" customFormat="1" ht="12">
      <c r="B223" s="2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2:40" s="23" customFormat="1" ht="12">
      <c r="B224" s="2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2:40" s="23" customFormat="1" ht="12">
      <c r="B225" s="2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2:40" s="23" customFormat="1" ht="12">
      <c r="B226" s="26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2:40" s="23" customFormat="1" ht="12">
      <c r="B227" s="2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2:40" s="23" customFormat="1" ht="12">
      <c r="B228" s="2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2:40" s="23" customFormat="1" ht="12">
      <c r="B229" s="26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2:40" s="23" customFormat="1" ht="12">
      <c r="B230" s="26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2:40" s="23" customFormat="1" ht="12">
      <c r="B231" s="2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2:40" s="23" customFormat="1" ht="12">
      <c r="B232" s="2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2:40" s="23" customFormat="1" ht="12">
      <c r="B233" s="2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2:40" s="23" customFormat="1" ht="12">
      <c r="B234" s="2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2:40" s="23" customFormat="1" ht="12">
      <c r="B235" s="2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2:40" s="23" customFormat="1" ht="12">
      <c r="B236" s="26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2:40" s="23" customFormat="1" ht="12">
      <c r="B237" s="2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2:40" s="23" customFormat="1" ht="12">
      <c r="B238" s="2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2:40" s="23" customFormat="1" ht="12">
      <c r="B239" s="26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2:40" s="23" customFormat="1" ht="12">
      <c r="B240" s="2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2:40" s="23" customFormat="1" ht="12">
      <c r="B241" s="26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2:40" s="23" customFormat="1" ht="12">
      <c r="B242" s="2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2:40" s="23" customFormat="1" ht="12">
      <c r="B243" s="2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  <row r="244" spans="2:40" s="23" customFormat="1" ht="12">
      <c r="B244" s="2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</row>
    <row r="245" spans="2:40" s="23" customFormat="1" ht="12">
      <c r="B245" s="2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</row>
    <row r="246" spans="2:40" s="23" customFormat="1" ht="12">
      <c r="B246" s="26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</row>
    <row r="247" spans="2:40" s="23" customFormat="1" ht="12">
      <c r="B247" s="2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</row>
    <row r="248" spans="2:40" s="23" customFormat="1" ht="12">
      <c r="B248" s="2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2:40" s="23" customFormat="1" ht="12">
      <c r="B249" s="26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</row>
    <row r="250" spans="2:40" s="23" customFormat="1" ht="12">
      <c r="B250" s="2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</row>
    <row r="251" spans="2:40" s="23" customFormat="1" ht="12">
      <c r="B251" s="26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</row>
    <row r="252" spans="2:40" s="23" customFormat="1" ht="12">
      <c r="B252" s="2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</row>
    <row r="253" spans="2:40" s="23" customFormat="1" ht="12">
      <c r="B253" s="2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2:40" s="23" customFormat="1" ht="12">
      <c r="B254" s="2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</row>
    <row r="255" spans="2:40" s="23" customFormat="1" ht="12">
      <c r="B255" s="26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</row>
    <row r="256" spans="2:40" s="23" customFormat="1" ht="12">
      <c r="B256" s="26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</row>
    <row r="257" spans="2:40" s="23" customFormat="1" ht="12">
      <c r="B257" s="26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2:40" s="23" customFormat="1" ht="12">
      <c r="B258" s="26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</row>
    <row r="259" spans="2:40" s="23" customFormat="1" ht="12">
      <c r="B259" s="2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</row>
    <row r="260" spans="2:40" s="23" customFormat="1" ht="12">
      <c r="B260" s="2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</row>
    <row r="261" spans="2:40" s="23" customFormat="1" ht="12">
      <c r="B261" s="2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</row>
    <row r="262" spans="2:40" s="23" customFormat="1" ht="12">
      <c r="B262" s="2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2:40" s="23" customFormat="1" ht="12">
      <c r="B263" s="2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2:40" s="23" customFormat="1" ht="12">
      <c r="B264" s="2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  <row r="265" spans="2:40" s="23" customFormat="1" ht="12">
      <c r="B265" s="26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</row>
    <row r="266" spans="2:40" s="23" customFormat="1" ht="12">
      <c r="B266" s="2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</row>
    <row r="267" spans="2:40" s="23" customFormat="1" ht="12">
      <c r="B267" s="26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</row>
    <row r="268" spans="2:40" s="23" customFormat="1" ht="12">
      <c r="B268" s="2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</row>
    <row r="269" spans="2:40" s="23" customFormat="1" ht="12">
      <c r="B269" s="2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</row>
    <row r="270" spans="2:40" s="23" customFormat="1" ht="12">
      <c r="B270" s="2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</row>
    <row r="271" spans="2:40" s="23" customFormat="1" ht="12">
      <c r="B271" s="2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</row>
    <row r="272" spans="2:40" s="23" customFormat="1" ht="12">
      <c r="B272" s="26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</row>
    <row r="273" spans="2:40" s="23" customFormat="1" ht="12">
      <c r="B273" s="2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</row>
    <row r="274" spans="2:40" s="23" customFormat="1" ht="12">
      <c r="B274" s="2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</row>
    <row r="275" spans="2:40" s="23" customFormat="1" ht="12">
      <c r="B275" s="26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</row>
    <row r="276" spans="2:40" s="23" customFormat="1" ht="12">
      <c r="B276" s="26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</row>
    <row r="277" spans="2:40" s="23" customFormat="1" ht="12">
      <c r="B277" s="2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2:40" s="23" customFormat="1" ht="12">
      <c r="B278" s="2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</row>
    <row r="279" spans="2:40" s="23" customFormat="1" ht="12">
      <c r="B279" s="2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</row>
    <row r="280" spans="2:40" s="23" customFormat="1" ht="12">
      <c r="B280" s="2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</row>
    <row r="281" spans="2:40" s="23" customFormat="1" ht="12">
      <c r="B281" s="2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</row>
    <row r="282" spans="2:40" s="23" customFormat="1" ht="12">
      <c r="B282" s="2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</row>
    <row r="283" spans="2:40" s="23" customFormat="1" ht="12">
      <c r="B283" s="26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</row>
    <row r="284" spans="2:40" s="23" customFormat="1" ht="12">
      <c r="B284" s="26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</row>
    <row r="285" spans="2:40" s="23" customFormat="1" ht="12">
      <c r="B285" s="26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</row>
    <row r="286" spans="2:40" s="23" customFormat="1" ht="12">
      <c r="B286" s="2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</row>
    <row r="287" spans="2:40" s="23" customFormat="1" ht="12">
      <c r="B287" s="26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</row>
    <row r="288" spans="2:40" s="23" customFormat="1" ht="12">
      <c r="B288" s="2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</row>
    <row r="289" spans="2:40" s="23" customFormat="1" ht="12">
      <c r="B289" s="2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</row>
    <row r="290" spans="2:40" s="23" customFormat="1" ht="12"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</row>
    <row r="291" spans="2:40" s="23" customFormat="1" ht="12">
      <c r="B291" s="2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2:40" s="23" customFormat="1" ht="12">
      <c r="B292" s="2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</row>
    <row r="293" spans="2:40" s="23" customFormat="1" ht="12">
      <c r="B293" s="2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2:40" s="23" customFormat="1" ht="12">
      <c r="B294" s="2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</row>
    <row r="295" spans="2:40" s="23" customFormat="1" ht="12">
      <c r="B295" s="2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</row>
    <row r="296" spans="2:40" s="23" customFormat="1" ht="12">
      <c r="B296" s="2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</row>
    <row r="297" spans="2:40" s="23" customFormat="1" ht="12">
      <c r="B297" s="2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2:40" s="23" customFormat="1" ht="12">
      <c r="B298" s="2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</row>
    <row r="299" spans="2:40" s="23" customFormat="1" ht="12">
      <c r="B299" s="26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</row>
    <row r="300" spans="2:40" s="23" customFormat="1" ht="12">
      <c r="B300" s="2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</row>
    <row r="301" spans="2:40" s="23" customFormat="1" ht="12">
      <c r="B301" s="2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</row>
    <row r="302" spans="2:40" s="23" customFormat="1" ht="12">
      <c r="B302" s="2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</row>
    <row r="303" spans="2:40" s="23" customFormat="1" ht="12">
      <c r="B303" s="26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2:40" s="23" customFormat="1" ht="12">
      <c r="B304" s="2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</row>
    <row r="305" spans="2:40" s="23" customFormat="1" ht="12">
      <c r="B305" s="2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</row>
    <row r="306" spans="2:40" s="23" customFormat="1" ht="12">
      <c r="B306" s="2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</row>
    <row r="307" spans="2:40" s="23" customFormat="1" ht="12">
      <c r="B307" s="2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</row>
    <row r="308" spans="2:40" s="23" customFormat="1" ht="12">
      <c r="B308" s="2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</row>
    <row r="309" spans="2:40" s="23" customFormat="1" ht="12">
      <c r="B309" s="2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</row>
    <row r="310" spans="2:40" s="23" customFormat="1" ht="12">
      <c r="B310" s="2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</row>
    <row r="311" spans="2:40" s="23" customFormat="1" ht="12">
      <c r="B311" s="2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</row>
    <row r="312" spans="2:40" s="23" customFormat="1" ht="12">
      <c r="B312" s="2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</row>
    <row r="313" spans="2:40" s="23" customFormat="1" ht="12">
      <c r="B313" s="2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</row>
    <row r="314" spans="2:40" s="23" customFormat="1" ht="12">
      <c r="B314" s="2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</row>
    <row r="315" spans="2:40" s="23" customFormat="1" ht="12">
      <c r="B315" s="2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</row>
    <row r="316" spans="2:40" s="23" customFormat="1" ht="12">
      <c r="B316" s="2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</row>
    <row r="317" spans="2:40" s="23" customFormat="1" ht="12">
      <c r="B317" s="2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</row>
    <row r="318" spans="2:40" s="23" customFormat="1" ht="12">
      <c r="B318" s="2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</row>
    <row r="319" spans="2:40" s="23" customFormat="1" ht="12">
      <c r="B319" s="2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</row>
    <row r="320" spans="2:40" s="23" customFormat="1" ht="12"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</row>
    <row r="321" spans="2:40" s="23" customFormat="1" ht="12">
      <c r="B321" s="2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</sheetData>
  <printOptions/>
  <pageMargins left="0.75" right="0.75" top="1" bottom="1" header="0.5" footer="0.5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A1">
      <selection activeCell="B6" sqref="B6"/>
    </sheetView>
  </sheetViews>
  <sheetFormatPr defaultColWidth="9.140625" defaultRowHeight="12.75"/>
  <cols>
    <col min="1" max="1" width="3.00390625" style="5" bestFit="1" customWidth="1"/>
    <col min="2" max="2" width="21.140625" style="33" bestFit="1" customWidth="1"/>
    <col min="3" max="3" width="3.140625" style="4" bestFit="1" customWidth="1"/>
    <col min="4" max="4" width="5.7109375" style="4" bestFit="1" customWidth="1"/>
    <col min="5" max="5" width="5.00390625" style="4" bestFit="1" customWidth="1"/>
    <col min="6" max="6" width="4.421875" style="4" bestFit="1" customWidth="1"/>
    <col min="7" max="7" width="4.8515625" style="4" bestFit="1" customWidth="1"/>
    <col min="8" max="8" width="5.421875" style="4" bestFit="1" customWidth="1"/>
    <col min="9" max="9" width="4.8515625" style="76" bestFit="1" customWidth="1"/>
    <col min="10" max="10" width="6.28125" style="4" bestFit="1" customWidth="1"/>
    <col min="11" max="11" width="4.8515625" style="4" bestFit="1" customWidth="1"/>
    <col min="12" max="12" width="4.421875" style="4" bestFit="1" customWidth="1"/>
    <col min="13" max="13" width="4.00390625" style="4" bestFit="1" customWidth="1"/>
    <col min="14" max="14" width="6.140625" style="4" bestFit="1" customWidth="1"/>
    <col min="15" max="15" width="4.8515625" style="4" bestFit="1" customWidth="1"/>
    <col min="16" max="16" width="6.8515625" style="4" bestFit="1" customWidth="1"/>
    <col min="17" max="17" width="4.00390625" style="4" bestFit="1" customWidth="1"/>
    <col min="18" max="18" width="8.140625" style="4" bestFit="1" customWidth="1"/>
    <col min="19" max="19" width="4.8515625" style="4" bestFit="1" customWidth="1"/>
    <col min="20" max="20" width="5.00390625" style="4" bestFit="1" customWidth="1"/>
    <col min="21" max="21" width="8.421875" style="4" bestFit="1" customWidth="1"/>
    <col min="22" max="22" width="5.28125" style="4" bestFit="1" customWidth="1"/>
    <col min="23" max="24" width="9.140625" style="97" customWidth="1"/>
    <col min="25" max="16384" width="9.140625" style="5" customWidth="1"/>
  </cols>
  <sheetData>
    <row r="1" spans="2:24" ht="12">
      <c r="B1" s="75" t="s">
        <v>166</v>
      </c>
      <c r="W1" s="77"/>
      <c r="X1" s="77"/>
    </row>
    <row r="2" spans="6:24" ht="12.75" thickBot="1">
      <c r="F2" s="48"/>
      <c r="G2" s="48"/>
      <c r="H2" s="48"/>
      <c r="I2" s="78"/>
      <c r="W2" s="77"/>
      <c r="X2" s="77"/>
    </row>
    <row r="3" spans="1:24" ht="12.75" thickBot="1">
      <c r="A3" s="1"/>
      <c r="B3" s="79" t="s">
        <v>1</v>
      </c>
      <c r="C3" s="80" t="s">
        <v>56</v>
      </c>
      <c r="D3" s="80" t="s">
        <v>3</v>
      </c>
      <c r="E3" s="81" t="s">
        <v>4</v>
      </c>
      <c r="F3" s="82" t="s">
        <v>5</v>
      </c>
      <c r="G3" s="80"/>
      <c r="H3" s="80" t="s">
        <v>6</v>
      </c>
      <c r="I3" s="83"/>
      <c r="J3" s="80" t="s">
        <v>7</v>
      </c>
      <c r="K3" s="80"/>
      <c r="L3" s="80" t="s">
        <v>8</v>
      </c>
      <c r="M3" s="80"/>
      <c r="N3" s="80" t="s">
        <v>9</v>
      </c>
      <c r="O3" s="80"/>
      <c r="P3" s="80" t="s">
        <v>10</v>
      </c>
      <c r="Q3" s="80"/>
      <c r="R3" s="80" t="s">
        <v>11</v>
      </c>
      <c r="S3" s="80"/>
      <c r="T3" s="84" t="s">
        <v>12</v>
      </c>
      <c r="U3" s="84" t="s">
        <v>13</v>
      </c>
      <c r="V3" s="85" t="s">
        <v>14</v>
      </c>
      <c r="W3" s="77"/>
      <c r="X3" s="77"/>
    </row>
    <row r="4" spans="1:23" ht="12">
      <c r="A4" s="1">
        <v>1</v>
      </c>
      <c r="B4" s="86" t="s">
        <v>167</v>
      </c>
      <c r="C4" s="87">
        <v>99</v>
      </c>
      <c r="D4" s="87" t="s">
        <v>23</v>
      </c>
      <c r="E4" s="88">
        <v>1019</v>
      </c>
      <c r="F4" s="89">
        <v>10.1</v>
      </c>
      <c r="G4" s="90"/>
      <c r="H4" s="91">
        <v>9.99</v>
      </c>
      <c r="I4" s="92">
        <v>425</v>
      </c>
      <c r="J4" s="87" t="s">
        <v>168</v>
      </c>
      <c r="K4" s="90">
        <v>411</v>
      </c>
      <c r="L4" s="93">
        <v>3.39</v>
      </c>
      <c r="M4" s="90">
        <v>218</v>
      </c>
      <c r="N4" s="94">
        <v>1.1</v>
      </c>
      <c r="O4" s="90">
        <v>278</v>
      </c>
      <c r="P4" s="91">
        <v>7.39</v>
      </c>
      <c r="Q4" s="90">
        <v>373</v>
      </c>
      <c r="R4" s="91">
        <v>19.82</v>
      </c>
      <c r="S4" s="90">
        <v>149</v>
      </c>
      <c r="T4" s="95">
        <f aca="true" t="shared" si="0" ref="T4:T25">+S4+Q4+O4+K4+I4+G4+M4</f>
        <v>1854</v>
      </c>
      <c r="U4" s="87">
        <v>300</v>
      </c>
      <c r="V4" s="96">
        <f aca="true" t="shared" si="1" ref="V4:V25">+U4+T4</f>
        <v>2154</v>
      </c>
      <c r="W4" s="5"/>
    </row>
    <row r="5" spans="1:22" ht="12">
      <c r="A5" s="1">
        <v>2</v>
      </c>
      <c r="B5" s="98" t="s">
        <v>169</v>
      </c>
      <c r="C5" s="99">
        <v>99</v>
      </c>
      <c r="D5" s="99" t="s">
        <v>38</v>
      </c>
      <c r="E5" s="100">
        <v>1531</v>
      </c>
      <c r="F5" s="101">
        <v>10.2</v>
      </c>
      <c r="G5" s="102"/>
      <c r="H5" s="103">
        <v>9.83</v>
      </c>
      <c r="I5" s="104">
        <v>461</v>
      </c>
      <c r="J5" s="99" t="s">
        <v>170</v>
      </c>
      <c r="K5" s="102">
        <v>468</v>
      </c>
      <c r="L5" s="105">
        <v>3.4</v>
      </c>
      <c r="M5" s="102">
        <v>220</v>
      </c>
      <c r="N5" s="106">
        <v>1.1</v>
      </c>
      <c r="O5" s="102">
        <v>278</v>
      </c>
      <c r="P5" s="103">
        <v>6.29</v>
      </c>
      <c r="Q5" s="102">
        <v>300</v>
      </c>
      <c r="R5" s="103">
        <v>14.45</v>
      </c>
      <c r="S5" s="102">
        <v>82</v>
      </c>
      <c r="T5" s="107">
        <f t="shared" si="0"/>
        <v>1809</v>
      </c>
      <c r="U5" s="99">
        <v>300</v>
      </c>
      <c r="V5" s="108">
        <f t="shared" si="1"/>
        <v>2109</v>
      </c>
    </row>
    <row r="6" spans="1:23" ht="12">
      <c r="A6" s="1">
        <v>3</v>
      </c>
      <c r="B6" s="98" t="s">
        <v>171</v>
      </c>
      <c r="C6" s="99">
        <v>99</v>
      </c>
      <c r="D6" s="99" t="s">
        <v>32</v>
      </c>
      <c r="E6" s="100">
        <v>788</v>
      </c>
      <c r="F6" s="101">
        <v>0</v>
      </c>
      <c r="G6" s="102"/>
      <c r="H6" s="103">
        <v>10.13</v>
      </c>
      <c r="I6" s="104">
        <v>396</v>
      </c>
      <c r="J6" s="99" t="s">
        <v>172</v>
      </c>
      <c r="K6" s="102">
        <v>406</v>
      </c>
      <c r="L6" s="105">
        <v>3.54</v>
      </c>
      <c r="M6" s="102">
        <v>249</v>
      </c>
      <c r="N6" s="106">
        <v>1.05</v>
      </c>
      <c r="O6" s="102">
        <v>235</v>
      </c>
      <c r="P6" s="103">
        <v>7.82</v>
      </c>
      <c r="Q6" s="102">
        <v>401</v>
      </c>
      <c r="R6" s="103">
        <v>15.53</v>
      </c>
      <c r="S6" s="102">
        <v>96</v>
      </c>
      <c r="T6" s="107">
        <f t="shared" si="0"/>
        <v>1783</v>
      </c>
      <c r="U6" s="99">
        <v>300</v>
      </c>
      <c r="V6" s="108">
        <f t="shared" si="1"/>
        <v>2083</v>
      </c>
      <c r="W6" s="5"/>
    </row>
    <row r="7" spans="1:24" s="22" customFormat="1" ht="12">
      <c r="A7" s="1">
        <v>4</v>
      </c>
      <c r="B7" s="98" t="s">
        <v>173</v>
      </c>
      <c r="C7" s="99">
        <v>99</v>
      </c>
      <c r="D7" s="99" t="s">
        <v>38</v>
      </c>
      <c r="E7" s="100">
        <v>689</v>
      </c>
      <c r="F7" s="101">
        <v>10.4</v>
      </c>
      <c r="G7" s="102"/>
      <c r="H7" s="103">
        <v>10.33</v>
      </c>
      <c r="I7" s="104">
        <v>355</v>
      </c>
      <c r="J7" s="99" t="s">
        <v>174</v>
      </c>
      <c r="K7" s="102">
        <v>382</v>
      </c>
      <c r="L7" s="105">
        <v>3.4</v>
      </c>
      <c r="M7" s="102">
        <v>220</v>
      </c>
      <c r="N7" s="106">
        <v>1</v>
      </c>
      <c r="O7" s="102">
        <v>194</v>
      </c>
      <c r="P7" s="103">
        <v>7.07</v>
      </c>
      <c r="Q7" s="102">
        <v>352</v>
      </c>
      <c r="R7" s="103">
        <v>21.2</v>
      </c>
      <c r="S7" s="102">
        <v>167</v>
      </c>
      <c r="T7" s="107">
        <f t="shared" si="0"/>
        <v>1670</v>
      </c>
      <c r="U7" s="99">
        <v>350</v>
      </c>
      <c r="V7" s="108">
        <f t="shared" si="1"/>
        <v>2020</v>
      </c>
      <c r="W7" s="5"/>
      <c r="X7" s="109"/>
    </row>
    <row r="8" spans="1:23" ht="12">
      <c r="A8" s="1">
        <v>5</v>
      </c>
      <c r="B8" s="98" t="s">
        <v>175</v>
      </c>
      <c r="C8" s="99" t="s">
        <v>176</v>
      </c>
      <c r="D8" s="99" t="s">
        <v>38</v>
      </c>
      <c r="E8" s="100">
        <v>690</v>
      </c>
      <c r="F8" s="101">
        <v>10.2</v>
      </c>
      <c r="G8" s="102"/>
      <c r="H8" s="103">
        <v>10.12</v>
      </c>
      <c r="I8" s="104">
        <v>398</v>
      </c>
      <c r="J8" s="99" t="s">
        <v>177</v>
      </c>
      <c r="K8" s="102">
        <v>276</v>
      </c>
      <c r="L8" s="105">
        <v>3.24</v>
      </c>
      <c r="M8" s="102">
        <v>187</v>
      </c>
      <c r="N8" s="106">
        <v>1</v>
      </c>
      <c r="O8" s="102">
        <v>194</v>
      </c>
      <c r="P8" s="103">
        <v>6.53</v>
      </c>
      <c r="Q8" s="102">
        <v>316</v>
      </c>
      <c r="R8" s="103">
        <v>14.16</v>
      </c>
      <c r="S8" s="102">
        <v>79</v>
      </c>
      <c r="T8" s="107">
        <f t="shared" si="0"/>
        <v>1450</v>
      </c>
      <c r="U8" s="99">
        <v>350</v>
      </c>
      <c r="V8" s="108">
        <f t="shared" si="1"/>
        <v>1800</v>
      </c>
      <c r="W8" s="5"/>
    </row>
    <row r="9" spans="1:23" ht="12">
      <c r="A9" s="1">
        <v>6</v>
      </c>
      <c r="B9" s="98" t="s">
        <v>178</v>
      </c>
      <c r="C9" s="99">
        <v>99</v>
      </c>
      <c r="D9" s="99" t="s">
        <v>16</v>
      </c>
      <c r="E9" s="100">
        <v>500</v>
      </c>
      <c r="F9" s="101">
        <v>0</v>
      </c>
      <c r="G9" s="102"/>
      <c r="H9" s="103">
        <v>10.79</v>
      </c>
      <c r="I9" s="104">
        <v>268</v>
      </c>
      <c r="J9" s="99" t="s">
        <v>179</v>
      </c>
      <c r="K9" s="102">
        <v>210</v>
      </c>
      <c r="L9" s="105">
        <v>2.8</v>
      </c>
      <c r="M9" s="102">
        <v>106</v>
      </c>
      <c r="N9" s="106">
        <v>1.05</v>
      </c>
      <c r="O9" s="102">
        <v>235</v>
      </c>
      <c r="P9" s="103">
        <v>8.35</v>
      </c>
      <c r="Q9" s="102">
        <v>437</v>
      </c>
      <c r="R9" s="103">
        <v>18.73</v>
      </c>
      <c r="S9" s="102">
        <v>136</v>
      </c>
      <c r="T9" s="107">
        <f t="shared" si="0"/>
        <v>1392</v>
      </c>
      <c r="U9" s="99">
        <v>300</v>
      </c>
      <c r="V9" s="108">
        <f t="shared" si="1"/>
        <v>1692</v>
      </c>
      <c r="W9" s="5"/>
    </row>
    <row r="10" spans="1:22" ht="12">
      <c r="A10" s="1">
        <v>7</v>
      </c>
      <c r="B10" s="98" t="s">
        <v>180</v>
      </c>
      <c r="C10" s="99" t="s">
        <v>176</v>
      </c>
      <c r="D10" s="99" t="s">
        <v>38</v>
      </c>
      <c r="E10" s="100">
        <v>1397</v>
      </c>
      <c r="F10" s="101">
        <v>0</v>
      </c>
      <c r="G10" s="102"/>
      <c r="H10" s="103">
        <v>10.35</v>
      </c>
      <c r="I10" s="104">
        <v>351</v>
      </c>
      <c r="J10" s="99" t="s">
        <v>181</v>
      </c>
      <c r="K10" s="102">
        <v>344</v>
      </c>
      <c r="L10" s="105">
        <v>3.17</v>
      </c>
      <c r="M10" s="102">
        <v>173</v>
      </c>
      <c r="N10" s="106">
        <v>0.95</v>
      </c>
      <c r="O10" s="102">
        <v>156</v>
      </c>
      <c r="P10" s="103">
        <v>5.89</v>
      </c>
      <c r="Q10" s="102">
        <v>274</v>
      </c>
      <c r="R10" s="103">
        <v>15.13</v>
      </c>
      <c r="S10" s="102">
        <v>91</v>
      </c>
      <c r="T10" s="107">
        <f t="shared" si="0"/>
        <v>1389</v>
      </c>
      <c r="U10" s="99">
        <v>300</v>
      </c>
      <c r="V10" s="108">
        <f t="shared" si="1"/>
        <v>1689</v>
      </c>
    </row>
    <row r="11" spans="1:24" ht="12">
      <c r="A11" s="1">
        <v>8</v>
      </c>
      <c r="B11" s="98" t="s">
        <v>182</v>
      </c>
      <c r="C11" s="99" t="s">
        <v>176</v>
      </c>
      <c r="D11" s="99" t="s">
        <v>38</v>
      </c>
      <c r="E11" s="100">
        <v>691</v>
      </c>
      <c r="F11" s="101">
        <v>0</v>
      </c>
      <c r="G11" s="102"/>
      <c r="H11" s="103">
        <v>10.83</v>
      </c>
      <c r="I11" s="104">
        <v>261</v>
      </c>
      <c r="J11" s="99" t="s">
        <v>183</v>
      </c>
      <c r="K11" s="102">
        <v>358</v>
      </c>
      <c r="L11" s="105">
        <v>3.22</v>
      </c>
      <c r="M11" s="102">
        <v>183</v>
      </c>
      <c r="N11" s="106">
        <v>0.9</v>
      </c>
      <c r="O11" s="102">
        <v>119</v>
      </c>
      <c r="P11" s="103">
        <v>5.27</v>
      </c>
      <c r="Q11" s="102">
        <v>233</v>
      </c>
      <c r="R11" s="103">
        <v>14.15</v>
      </c>
      <c r="S11" s="102">
        <v>78</v>
      </c>
      <c r="T11" s="107">
        <f t="shared" si="0"/>
        <v>1232</v>
      </c>
      <c r="U11" s="99">
        <v>300</v>
      </c>
      <c r="V11" s="108">
        <f t="shared" si="1"/>
        <v>1532</v>
      </c>
      <c r="W11" s="5"/>
      <c r="X11" s="77"/>
    </row>
    <row r="12" spans="1:22" ht="12">
      <c r="A12" s="1">
        <v>9</v>
      </c>
      <c r="B12" s="98" t="s">
        <v>184</v>
      </c>
      <c r="C12" s="99">
        <v>99</v>
      </c>
      <c r="D12" s="99" t="s">
        <v>21</v>
      </c>
      <c r="E12" s="100">
        <v>909</v>
      </c>
      <c r="F12" s="101">
        <v>11.2</v>
      </c>
      <c r="G12" s="102"/>
      <c r="H12" s="103">
        <v>10.96</v>
      </c>
      <c r="I12" s="104">
        <v>239</v>
      </c>
      <c r="J12" s="99" t="s">
        <v>185</v>
      </c>
      <c r="K12" s="102">
        <v>373</v>
      </c>
      <c r="L12" s="105">
        <v>2.92</v>
      </c>
      <c r="M12" s="102">
        <v>127</v>
      </c>
      <c r="N12" s="106">
        <v>0.9</v>
      </c>
      <c r="O12" s="102">
        <v>119</v>
      </c>
      <c r="P12" s="103">
        <v>5.53</v>
      </c>
      <c r="Q12" s="102">
        <v>250</v>
      </c>
      <c r="R12" s="103">
        <v>11.83</v>
      </c>
      <c r="S12" s="102">
        <v>50</v>
      </c>
      <c r="T12" s="107">
        <f t="shared" si="0"/>
        <v>1158</v>
      </c>
      <c r="U12" s="99">
        <v>300</v>
      </c>
      <c r="V12" s="108">
        <f t="shared" si="1"/>
        <v>1458</v>
      </c>
    </row>
    <row r="13" spans="1:23" ht="12">
      <c r="A13" s="1">
        <v>10</v>
      </c>
      <c r="B13" s="98" t="s">
        <v>186</v>
      </c>
      <c r="C13" s="99">
        <v>99</v>
      </c>
      <c r="D13" s="99" t="s">
        <v>35</v>
      </c>
      <c r="E13" s="100">
        <v>226</v>
      </c>
      <c r="F13" s="101">
        <v>0</v>
      </c>
      <c r="G13" s="102"/>
      <c r="H13" s="103">
        <v>10.92</v>
      </c>
      <c r="I13" s="104">
        <v>245</v>
      </c>
      <c r="J13" s="99" t="s">
        <v>187</v>
      </c>
      <c r="K13" s="102">
        <v>256</v>
      </c>
      <c r="L13" s="105">
        <v>3.01</v>
      </c>
      <c r="M13" s="102">
        <v>143</v>
      </c>
      <c r="N13" s="106">
        <v>0.9</v>
      </c>
      <c r="O13" s="102">
        <v>119</v>
      </c>
      <c r="P13" s="103">
        <v>5.85</v>
      </c>
      <c r="Q13" s="102">
        <v>271</v>
      </c>
      <c r="R13" s="103">
        <v>14.77</v>
      </c>
      <c r="S13" s="102">
        <v>86</v>
      </c>
      <c r="T13" s="107">
        <f t="shared" si="0"/>
        <v>1120</v>
      </c>
      <c r="U13" s="99">
        <v>300</v>
      </c>
      <c r="V13" s="108">
        <f t="shared" si="1"/>
        <v>1420</v>
      </c>
      <c r="W13" s="5"/>
    </row>
    <row r="14" spans="1:23" ht="12">
      <c r="A14" s="1">
        <v>11</v>
      </c>
      <c r="B14" s="98" t="s">
        <v>188</v>
      </c>
      <c r="C14" s="99">
        <v>99</v>
      </c>
      <c r="D14" s="99" t="s">
        <v>16</v>
      </c>
      <c r="E14" s="100">
        <v>527</v>
      </c>
      <c r="F14" s="101">
        <v>11.9</v>
      </c>
      <c r="G14" s="102"/>
      <c r="H14" s="103">
        <v>11.56</v>
      </c>
      <c r="I14" s="104">
        <v>148</v>
      </c>
      <c r="J14" s="99" t="s">
        <v>189</v>
      </c>
      <c r="K14" s="102">
        <v>196</v>
      </c>
      <c r="L14" s="105">
        <v>2.91</v>
      </c>
      <c r="M14" s="102">
        <v>125</v>
      </c>
      <c r="N14" s="106">
        <v>0.85</v>
      </c>
      <c r="O14" s="102">
        <v>86</v>
      </c>
      <c r="P14" s="103">
        <v>7.26</v>
      </c>
      <c r="Q14" s="102">
        <v>364</v>
      </c>
      <c r="R14" s="103">
        <v>21.18</v>
      </c>
      <c r="S14" s="102">
        <v>167</v>
      </c>
      <c r="T14" s="107">
        <f t="shared" si="0"/>
        <v>1086</v>
      </c>
      <c r="U14" s="99">
        <v>250</v>
      </c>
      <c r="V14" s="108">
        <f t="shared" si="1"/>
        <v>1336</v>
      </c>
      <c r="W14" s="5"/>
    </row>
    <row r="15" spans="1:24" ht="12">
      <c r="A15" s="1">
        <v>12</v>
      </c>
      <c r="B15" s="98" t="s">
        <v>190</v>
      </c>
      <c r="C15" s="99" t="s">
        <v>176</v>
      </c>
      <c r="D15" s="99" t="s">
        <v>16</v>
      </c>
      <c r="E15" s="100">
        <v>435</v>
      </c>
      <c r="F15" s="101">
        <v>11.6</v>
      </c>
      <c r="G15" s="102"/>
      <c r="H15" s="103">
        <v>11.29</v>
      </c>
      <c r="I15" s="104">
        <v>186</v>
      </c>
      <c r="J15" s="99" t="s">
        <v>191</v>
      </c>
      <c r="K15" s="102">
        <v>283</v>
      </c>
      <c r="L15" s="105">
        <v>2.83</v>
      </c>
      <c r="M15" s="102">
        <v>111</v>
      </c>
      <c r="N15" s="106">
        <v>0.9</v>
      </c>
      <c r="O15" s="102">
        <v>119</v>
      </c>
      <c r="P15" s="103">
        <v>4.47</v>
      </c>
      <c r="Q15" s="102">
        <v>181</v>
      </c>
      <c r="R15" s="103">
        <v>12.79</v>
      </c>
      <c r="S15" s="102">
        <v>62</v>
      </c>
      <c r="T15" s="107">
        <f t="shared" si="0"/>
        <v>942</v>
      </c>
      <c r="U15" s="99">
        <v>350</v>
      </c>
      <c r="V15" s="108">
        <f t="shared" si="1"/>
        <v>1292</v>
      </c>
      <c r="X15" s="77"/>
    </row>
    <row r="16" spans="1:22" ht="12">
      <c r="A16" s="1">
        <v>13</v>
      </c>
      <c r="B16" s="98" t="s">
        <v>192</v>
      </c>
      <c r="C16" s="99" t="s">
        <v>176</v>
      </c>
      <c r="D16" s="99" t="s">
        <v>23</v>
      </c>
      <c r="E16" s="100">
        <v>1671</v>
      </c>
      <c r="F16" s="101">
        <v>11.7</v>
      </c>
      <c r="G16" s="102"/>
      <c r="H16" s="103">
        <v>11.17</v>
      </c>
      <c r="I16" s="104">
        <v>205</v>
      </c>
      <c r="J16" s="99" t="s">
        <v>193</v>
      </c>
      <c r="K16" s="102">
        <v>170</v>
      </c>
      <c r="L16" s="105">
        <v>3.05</v>
      </c>
      <c r="M16" s="102">
        <v>151</v>
      </c>
      <c r="N16" s="106">
        <v>0.9</v>
      </c>
      <c r="O16" s="102">
        <v>119</v>
      </c>
      <c r="P16" s="103">
        <v>5.52</v>
      </c>
      <c r="Q16" s="102">
        <v>249</v>
      </c>
      <c r="R16" s="103">
        <v>17.39</v>
      </c>
      <c r="S16" s="102">
        <v>119</v>
      </c>
      <c r="T16" s="107">
        <f t="shared" si="0"/>
        <v>1013</v>
      </c>
      <c r="U16" s="99">
        <v>300</v>
      </c>
      <c r="V16" s="108">
        <f t="shared" si="1"/>
        <v>1313</v>
      </c>
    </row>
    <row r="17" spans="1:22" ht="12">
      <c r="A17" s="1">
        <v>14</v>
      </c>
      <c r="B17" s="98" t="s">
        <v>194</v>
      </c>
      <c r="C17" s="99" t="s">
        <v>176</v>
      </c>
      <c r="D17" s="99" t="s">
        <v>16</v>
      </c>
      <c r="E17" s="100">
        <v>437</v>
      </c>
      <c r="F17" s="101">
        <v>11.6</v>
      </c>
      <c r="G17" s="102"/>
      <c r="H17" s="103">
        <v>11.61</v>
      </c>
      <c r="I17" s="104">
        <v>141</v>
      </c>
      <c r="J17" s="99" t="s">
        <v>195</v>
      </c>
      <c r="K17" s="102">
        <v>280</v>
      </c>
      <c r="L17" s="105">
        <v>2.73</v>
      </c>
      <c r="M17" s="102">
        <v>94</v>
      </c>
      <c r="N17" s="106">
        <v>0.9</v>
      </c>
      <c r="O17" s="102">
        <v>119</v>
      </c>
      <c r="P17" s="103">
        <v>4.73</v>
      </c>
      <c r="Q17" s="102">
        <v>198</v>
      </c>
      <c r="R17" s="103">
        <v>13.69</v>
      </c>
      <c r="S17" s="102">
        <v>73</v>
      </c>
      <c r="T17" s="107">
        <f t="shared" si="0"/>
        <v>905</v>
      </c>
      <c r="U17" s="99">
        <v>350</v>
      </c>
      <c r="V17" s="108">
        <f t="shared" si="1"/>
        <v>1255</v>
      </c>
    </row>
    <row r="18" spans="1:24" s="22" customFormat="1" ht="12">
      <c r="A18" s="1">
        <v>15</v>
      </c>
      <c r="B18" s="98" t="s">
        <v>196</v>
      </c>
      <c r="C18" s="99">
        <v>99</v>
      </c>
      <c r="D18" s="99" t="s">
        <v>21</v>
      </c>
      <c r="E18" s="100">
        <v>466</v>
      </c>
      <c r="F18" s="101">
        <v>11</v>
      </c>
      <c r="G18" s="102"/>
      <c r="H18" s="103">
        <v>10.73</v>
      </c>
      <c r="I18" s="104">
        <v>279</v>
      </c>
      <c r="J18" s="99" t="s">
        <v>197</v>
      </c>
      <c r="K18" s="102">
        <v>182</v>
      </c>
      <c r="L18" s="105">
        <v>2.73</v>
      </c>
      <c r="M18" s="102">
        <v>94</v>
      </c>
      <c r="N18" s="106">
        <v>0.9</v>
      </c>
      <c r="O18" s="102">
        <v>119</v>
      </c>
      <c r="P18" s="103">
        <v>4.95</v>
      </c>
      <c r="Q18" s="102">
        <v>212</v>
      </c>
      <c r="R18" s="103">
        <v>12.21</v>
      </c>
      <c r="S18" s="102">
        <v>55</v>
      </c>
      <c r="T18" s="107">
        <f t="shared" si="0"/>
        <v>941</v>
      </c>
      <c r="U18" s="99">
        <v>300</v>
      </c>
      <c r="V18" s="108">
        <f t="shared" si="1"/>
        <v>1241</v>
      </c>
      <c r="W18" s="109"/>
      <c r="X18" s="109"/>
    </row>
    <row r="19" spans="1:24" s="22" customFormat="1" ht="12">
      <c r="A19" s="1">
        <v>16</v>
      </c>
      <c r="B19" s="98" t="s">
        <v>198</v>
      </c>
      <c r="C19" s="99">
        <v>99</v>
      </c>
      <c r="D19" s="99" t="s">
        <v>35</v>
      </c>
      <c r="E19" s="100">
        <v>223</v>
      </c>
      <c r="F19" s="101">
        <v>11.4</v>
      </c>
      <c r="G19" s="102"/>
      <c r="H19" s="103">
        <v>11.43</v>
      </c>
      <c r="I19" s="104">
        <v>166</v>
      </c>
      <c r="J19" s="99" t="s">
        <v>199</v>
      </c>
      <c r="K19" s="102">
        <v>135</v>
      </c>
      <c r="L19" s="105">
        <v>2.9</v>
      </c>
      <c r="M19" s="102">
        <v>123</v>
      </c>
      <c r="N19" s="106">
        <v>0.9</v>
      </c>
      <c r="O19" s="102">
        <v>119</v>
      </c>
      <c r="P19" s="103">
        <v>5.98</v>
      </c>
      <c r="Q19" s="102">
        <v>280</v>
      </c>
      <c r="R19" s="103">
        <v>14.76</v>
      </c>
      <c r="S19" s="102">
        <v>86</v>
      </c>
      <c r="T19" s="107">
        <f t="shared" si="0"/>
        <v>909</v>
      </c>
      <c r="U19" s="99">
        <v>300</v>
      </c>
      <c r="V19" s="108">
        <f t="shared" si="1"/>
        <v>1209</v>
      </c>
      <c r="X19" s="109"/>
    </row>
    <row r="20" spans="1:24" s="22" customFormat="1" ht="12">
      <c r="A20" s="1">
        <v>17</v>
      </c>
      <c r="B20" s="98" t="s">
        <v>200</v>
      </c>
      <c r="C20" s="99" t="s">
        <v>176</v>
      </c>
      <c r="D20" s="99" t="s">
        <v>32</v>
      </c>
      <c r="E20" s="100">
        <v>414</v>
      </c>
      <c r="F20" s="101">
        <v>0</v>
      </c>
      <c r="G20" s="102"/>
      <c r="H20" s="103">
        <v>10.79</v>
      </c>
      <c r="I20" s="104">
        <v>268</v>
      </c>
      <c r="J20" s="99" t="s">
        <v>201</v>
      </c>
      <c r="K20" s="102">
        <v>207</v>
      </c>
      <c r="L20" s="105">
        <v>2.92</v>
      </c>
      <c r="M20" s="102">
        <v>127</v>
      </c>
      <c r="N20" s="106">
        <v>0.8</v>
      </c>
      <c r="O20" s="102">
        <v>55</v>
      </c>
      <c r="P20" s="103">
        <v>5.57</v>
      </c>
      <c r="Q20" s="102">
        <v>253</v>
      </c>
      <c r="R20" s="103">
        <v>10.74</v>
      </c>
      <c r="S20" s="102">
        <v>37</v>
      </c>
      <c r="T20" s="107">
        <f t="shared" si="0"/>
        <v>947</v>
      </c>
      <c r="U20" s="99">
        <v>250</v>
      </c>
      <c r="V20" s="108">
        <f t="shared" si="1"/>
        <v>1197</v>
      </c>
      <c r="W20" s="109"/>
      <c r="X20" s="109"/>
    </row>
    <row r="21" spans="1:24" s="22" customFormat="1" ht="12">
      <c r="A21" s="1">
        <v>18</v>
      </c>
      <c r="B21" s="98" t="s">
        <v>202</v>
      </c>
      <c r="C21" s="99" t="s">
        <v>176</v>
      </c>
      <c r="D21" s="99" t="s">
        <v>16</v>
      </c>
      <c r="E21" s="100">
        <v>436</v>
      </c>
      <c r="F21" s="101">
        <v>12.6</v>
      </c>
      <c r="G21" s="102"/>
      <c r="H21" s="103">
        <v>12.34</v>
      </c>
      <c r="I21" s="104">
        <v>59</v>
      </c>
      <c r="J21" s="99" t="s">
        <v>203</v>
      </c>
      <c r="K21" s="102">
        <v>189</v>
      </c>
      <c r="L21" s="105">
        <v>2.45</v>
      </c>
      <c r="M21" s="102">
        <v>52</v>
      </c>
      <c r="N21" s="106">
        <v>0.9</v>
      </c>
      <c r="O21" s="102">
        <v>119</v>
      </c>
      <c r="P21" s="103">
        <v>4.78</v>
      </c>
      <c r="Q21" s="102">
        <v>201</v>
      </c>
      <c r="R21" s="103">
        <v>13.18</v>
      </c>
      <c r="S21" s="102">
        <v>66</v>
      </c>
      <c r="T21" s="107">
        <f t="shared" si="0"/>
        <v>686</v>
      </c>
      <c r="U21" s="99">
        <v>350</v>
      </c>
      <c r="V21" s="108">
        <f t="shared" si="1"/>
        <v>1036</v>
      </c>
      <c r="W21" s="109"/>
      <c r="X21" s="109"/>
    </row>
    <row r="22" spans="1:24" s="22" customFormat="1" ht="12">
      <c r="A22" s="1">
        <v>19</v>
      </c>
      <c r="B22" s="98" t="s">
        <v>204</v>
      </c>
      <c r="C22" s="99" t="s">
        <v>176</v>
      </c>
      <c r="D22" s="99" t="s">
        <v>21</v>
      </c>
      <c r="E22" s="100">
        <v>1518</v>
      </c>
      <c r="F22" s="101">
        <v>0</v>
      </c>
      <c r="G22" s="102"/>
      <c r="H22" s="103">
        <v>10.94</v>
      </c>
      <c r="I22" s="104">
        <v>242</v>
      </c>
      <c r="J22" s="99" t="s">
        <v>205</v>
      </c>
      <c r="K22" s="102">
        <v>52</v>
      </c>
      <c r="L22" s="105">
        <v>2.92</v>
      </c>
      <c r="M22" s="102">
        <v>127</v>
      </c>
      <c r="N22" s="106">
        <v>0.75</v>
      </c>
      <c r="O22" s="102">
        <v>30</v>
      </c>
      <c r="P22" s="103">
        <v>4.98</v>
      </c>
      <c r="Q22" s="102">
        <v>214</v>
      </c>
      <c r="R22" s="103">
        <v>14.98</v>
      </c>
      <c r="S22" s="102">
        <v>89</v>
      </c>
      <c r="T22" s="107">
        <f t="shared" si="0"/>
        <v>754</v>
      </c>
      <c r="U22" s="99">
        <v>300</v>
      </c>
      <c r="V22" s="108">
        <f t="shared" si="1"/>
        <v>1054</v>
      </c>
      <c r="X22" s="110"/>
    </row>
    <row r="23" spans="1:24" s="22" customFormat="1" ht="12">
      <c r="A23" s="1">
        <v>20</v>
      </c>
      <c r="B23" s="98" t="s">
        <v>206</v>
      </c>
      <c r="C23" s="99" t="s">
        <v>176</v>
      </c>
      <c r="D23" s="99" t="s">
        <v>21</v>
      </c>
      <c r="E23" s="100">
        <v>673</v>
      </c>
      <c r="F23" s="101">
        <v>0</v>
      </c>
      <c r="G23" s="102"/>
      <c r="H23" s="103">
        <v>11.62</v>
      </c>
      <c r="I23" s="104">
        <v>140</v>
      </c>
      <c r="J23" s="99" t="s">
        <v>207</v>
      </c>
      <c r="K23" s="102">
        <v>175</v>
      </c>
      <c r="L23" s="105">
        <v>2.77</v>
      </c>
      <c r="M23" s="102">
        <v>101</v>
      </c>
      <c r="N23" s="106">
        <v>0.7</v>
      </c>
      <c r="O23" s="102">
        <v>30</v>
      </c>
      <c r="P23" s="103">
        <v>5.11</v>
      </c>
      <c r="Q23" s="102">
        <v>223</v>
      </c>
      <c r="R23" s="103">
        <v>10.83</v>
      </c>
      <c r="S23" s="102">
        <v>38</v>
      </c>
      <c r="T23" s="107">
        <f t="shared" si="0"/>
        <v>707</v>
      </c>
      <c r="U23" s="99">
        <v>250</v>
      </c>
      <c r="V23" s="108">
        <f t="shared" si="1"/>
        <v>957</v>
      </c>
      <c r="X23" s="109"/>
    </row>
    <row r="24" spans="1:24" s="22" customFormat="1" ht="12">
      <c r="A24" s="1">
        <v>21</v>
      </c>
      <c r="B24" s="111" t="s">
        <v>208</v>
      </c>
      <c r="C24" s="99" t="s">
        <v>209</v>
      </c>
      <c r="D24" s="99" t="s">
        <v>38</v>
      </c>
      <c r="E24" s="100" t="s">
        <v>210</v>
      </c>
      <c r="F24" s="101">
        <v>12.8</v>
      </c>
      <c r="G24" s="102"/>
      <c r="H24" s="103">
        <v>12.06</v>
      </c>
      <c r="I24" s="104">
        <v>87</v>
      </c>
      <c r="J24" s="99" t="s">
        <v>211</v>
      </c>
      <c r="K24" s="102">
        <v>194</v>
      </c>
      <c r="L24" s="105">
        <v>2.65</v>
      </c>
      <c r="M24" s="102">
        <v>82</v>
      </c>
      <c r="N24" s="106">
        <v>0.7</v>
      </c>
      <c r="O24" s="102">
        <v>30</v>
      </c>
      <c r="P24" s="103">
        <v>4.21</v>
      </c>
      <c r="Q24" s="102">
        <v>165</v>
      </c>
      <c r="R24" s="103">
        <v>10.06</v>
      </c>
      <c r="S24" s="102">
        <v>30</v>
      </c>
      <c r="T24" s="107">
        <f t="shared" si="0"/>
        <v>588</v>
      </c>
      <c r="U24" s="99">
        <v>300</v>
      </c>
      <c r="V24" s="108">
        <f t="shared" si="1"/>
        <v>888</v>
      </c>
      <c r="X24" s="109"/>
    </row>
    <row r="25" spans="1:24" s="22" customFormat="1" ht="12.75" thickBot="1">
      <c r="A25" s="112">
        <v>22</v>
      </c>
      <c r="B25" s="98" t="s">
        <v>212</v>
      </c>
      <c r="C25" s="113" t="s">
        <v>213</v>
      </c>
      <c r="D25" s="113" t="s">
        <v>38</v>
      </c>
      <c r="E25" s="114">
        <v>862</v>
      </c>
      <c r="F25" s="115">
        <v>12.5</v>
      </c>
      <c r="G25" s="116"/>
      <c r="H25" s="117">
        <v>12.22</v>
      </c>
      <c r="I25" s="118">
        <v>71</v>
      </c>
      <c r="J25" s="113" t="s">
        <v>214</v>
      </c>
      <c r="K25" s="116">
        <v>65</v>
      </c>
      <c r="L25" s="119">
        <v>2.65</v>
      </c>
      <c r="M25" s="116">
        <v>82</v>
      </c>
      <c r="N25" s="120">
        <v>0.8</v>
      </c>
      <c r="O25" s="116">
        <v>55</v>
      </c>
      <c r="P25" s="117">
        <v>4.36</v>
      </c>
      <c r="Q25" s="116">
        <v>174</v>
      </c>
      <c r="R25" s="117">
        <v>10.3</v>
      </c>
      <c r="S25" s="116">
        <v>32</v>
      </c>
      <c r="T25" s="121">
        <f t="shared" si="0"/>
        <v>479</v>
      </c>
      <c r="U25" s="113">
        <v>250</v>
      </c>
      <c r="V25" s="122">
        <f t="shared" si="1"/>
        <v>729</v>
      </c>
      <c r="X25" s="109"/>
    </row>
    <row r="26" spans="1:24" s="22" customFormat="1" ht="12" hidden="1">
      <c r="A26" s="1">
        <v>23</v>
      </c>
      <c r="B26" s="123" t="s">
        <v>215</v>
      </c>
      <c r="C26" s="87" t="s">
        <v>176</v>
      </c>
      <c r="D26" s="87" t="s">
        <v>38</v>
      </c>
      <c r="E26" s="88" t="s">
        <v>210</v>
      </c>
      <c r="F26" s="89">
        <v>13.3</v>
      </c>
      <c r="G26" s="90">
        <v>30</v>
      </c>
      <c r="H26" s="91">
        <v>13.06</v>
      </c>
      <c r="I26" s="92">
        <v>30</v>
      </c>
      <c r="J26" s="87" t="s">
        <v>216</v>
      </c>
      <c r="K26" s="90">
        <v>70</v>
      </c>
      <c r="L26" s="93">
        <v>2.77</v>
      </c>
      <c r="M26" s="90">
        <v>101</v>
      </c>
      <c r="N26" s="94">
        <v>0.75</v>
      </c>
      <c r="O26" s="90">
        <v>30</v>
      </c>
      <c r="P26" s="91">
        <v>3.24</v>
      </c>
      <c r="Q26" s="90">
        <v>103</v>
      </c>
      <c r="R26" s="91">
        <v>10.15</v>
      </c>
      <c r="S26" s="90">
        <v>30</v>
      </c>
      <c r="T26" s="95">
        <v>394</v>
      </c>
      <c r="U26" s="87">
        <v>200</v>
      </c>
      <c r="V26" s="96">
        <v>594</v>
      </c>
      <c r="W26" s="109"/>
      <c r="X26" s="109"/>
    </row>
    <row r="27" spans="1:24" s="22" customFormat="1" ht="12" hidden="1">
      <c r="A27" s="1">
        <v>24</v>
      </c>
      <c r="B27" s="98" t="s">
        <v>217</v>
      </c>
      <c r="C27" s="99">
        <v>0</v>
      </c>
      <c r="D27" s="99" t="s">
        <v>16</v>
      </c>
      <c r="E27" s="100">
        <v>460</v>
      </c>
      <c r="F27" s="101">
        <v>10.2</v>
      </c>
      <c r="G27" s="102">
        <v>333</v>
      </c>
      <c r="H27" s="103">
        <v>10.23</v>
      </c>
      <c r="I27" s="104">
        <v>375</v>
      </c>
      <c r="J27" s="99" t="s">
        <v>218</v>
      </c>
      <c r="K27" s="102">
        <v>441</v>
      </c>
      <c r="L27" s="105">
        <v>3.1</v>
      </c>
      <c r="M27" s="102">
        <v>160</v>
      </c>
      <c r="N27" s="106">
        <v>0</v>
      </c>
      <c r="O27" s="102"/>
      <c r="P27" s="103">
        <v>6.36</v>
      </c>
      <c r="Q27" s="102">
        <v>305</v>
      </c>
      <c r="R27" s="103">
        <v>21.9</v>
      </c>
      <c r="S27" s="102">
        <v>176</v>
      </c>
      <c r="T27" s="107"/>
      <c r="U27" s="99">
        <v>200</v>
      </c>
      <c r="V27" s="108"/>
      <c r="X27" s="109"/>
    </row>
    <row r="28" spans="1:24" s="22" customFormat="1" ht="12" hidden="1">
      <c r="A28" s="1">
        <v>25</v>
      </c>
      <c r="B28" s="98" t="s">
        <v>219</v>
      </c>
      <c r="C28" s="99">
        <v>99</v>
      </c>
      <c r="D28" s="99" t="s">
        <v>35</v>
      </c>
      <c r="E28" s="100">
        <v>306</v>
      </c>
      <c r="F28" s="101">
        <v>0</v>
      </c>
      <c r="G28" s="102"/>
      <c r="H28" s="103">
        <v>10.63</v>
      </c>
      <c r="I28" s="104">
        <v>297</v>
      </c>
      <c r="J28" s="99" t="s">
        <v>220</v>
      </c>
      <c r="K28" s="102">
        <v>146</v>
      </c>
      <c r="L28" s="105">
        <v>2.71</v>
      </c>
      <c r="M28" s="102">
        <v>91</v>
      </c>
      <c r="N28" s="106">
        <v>0.9</v>
      </c>
      <c r="O28" s="102">
        <v>119</v>
      </c>
      <c r="P28" s="103">
        <v>6.48</v>
      </c>
      <c r="Q28" s="102">
        <v>312</v>
      </c>
      <c r="R28" s="103">
        <v>13.41</v>
      </c>
      <c r="S28" s="102">
        <v>69</v>
      </c>
      <c r="T28" s="107">
        <v>1034</v>
      </c>
      <c r="U28" s="99">
        <v>200</v>
      </c>
      <c r="V28" s="108">
        <v>1234</v>
      </c>
      <c r="X28" s="109"/>
    </row>
    <row r="29" spans="1:24" s="22" customFormat="1" ht="12" hidden="1">
      <c r="A29" s="1">
        <v>26</v>
      </c>
      <c r="B29" s="98" t="s">
        <v>221</v>
      </c>
      <c r="C29" s="99">
        <v>99</v>
      </c>
      <c r="D29" s="99" t="s">
        <v>21</v>
      </c>
      <c r="E29" s="100">
        <v>465</v>
      </c>
      <c r="F29" s="101">
        <v>10.4</v>
      </c>
      <c r="G29" s="102">
        <v>295</v>
      </c>
      <c r="H29" s="103">
        <v>10.48</v>
      </c>
      <c r="I29" s="104">
        <v>325</v>
      </c>
      <c r="J29" s="99"/>
      <c r="K29" s="102">
        <v>30</v>
      </c>
      <c r="L29" s="105">
        <v>2.54</v>
      </c>
      <c r="M29" s="102">
        <v>65</v>
      </c>
      <c r="N29" s="106">
        <v>0.85</v>
      </c>
      <c r="O29" s="102">
        <v>86</v>
      </c>
      <c r="P29" s="103">
        <v>5.01</v>
      </c>
      <c r="Q29" s="102">
        <v>216</v>
      </c>
      <c r="R29" s="103">
        <v>11.88</v>
      </c>
      <c r="S29" s="102">
        <v>51</v>
      </c>
      <c r="T29" s="107">
        <v>1068</v>
      </c>
      <c r="U29" s="99">
        <v>150</v>
      </c>
      <c r="V29" s="108">
        <v>1218</v>
      </c>
      <c r="X29" s="109"/>
    </row>
    <row r="30" spans="1:24" s="22" customFormat="1" ht="12" hidden="1">
      <c r="A30" s="1">
        <v>27</v>
      </c>
      <c r="B30" s="98" t="s">
        <v>222</v>
      </c>
      <c r="C30" s="99">
        <v>99</v>
      </c>
      <c r="D30" s="99" t="s">
        <v>21</v>
      </c>
      <c r="E30" s="100">
        <v>454</v>
      </c>
      <c r="F30" s="101">
        <v>11.6</v>
      </c>
      <c r="G30" s="102">
        <v>112</v>
      </c>
      <c r="H30" s="103">
        <v>11.88</v>
      </c>
      <c r="I30" s="104">
        <v>107</v>
      </c>
      <c r="J30" s="99" t="s">
        <v>223</v>
      </c>
      <c r="K30" s="102">
        <v>130</v>
      </c>
      <c r="L30" s="105">
        <v>2.67</v>
      </c>
      <c r="M30" s="102">
        <v>85</v>
      </c>
      <c r="N30" s="106">
        <v>0.85</v>
      </c>
      <c r="O30" s="102">
        <v>86</v>
      </c>
      <c r="P30" s="103">
        <v>5.4</v>
      </c>
      <c r="Q30" s="102">
        <v>242</v>
      </c>
      <c r="R30" s="103">
        <v>14.63</v>
      </c>
      <c r="S30" s="102">
        <v>84</v>
      </c>
      <c r="T30" s="107">
        <v>846</v>
      </c>
      <c r="U30" s="99">
        <v>150</v>
      </c>
      <c r="V30" s="108">
        <v>996</v>
      </c>
      <c r="X30" s="109"/>
    </row>
    <row r="31" spans="1:24" s="22" customFormat="1" ht="12" hidden="1">
      <c r="A31" s="1">
        <v>28</v>
      </c>
      <c r="B31" s="98" t="s">
        <v>224</v>
      </c>
      <c r="C31" s="99">
        <v>0</v>
      </c>
      <c r="D31" s="99" t="s">
        <v>32</v>
      </c>
      <c r="E31" s="100">
        <v>1545</v>
      </c>
      <c r="F31" s="101">
        <v>0</v>
      </c>
      <c r="G31" s="102"/>
      <c r="H31" s="103">
        <v>11.81</v>
      </c>
      <c r="I31" s="104">
        <v>115</v>
      </c>
      <c r="J31" s="99"/>
      <c r="K31" s="102">
        <v>217</v>
      </c>
      <c r="L31" s="105">
        <v>2.37</v>
      </c>
      <c r="M31" s="102">
        <v>41</v>
      </c>
      <c r="N31" s="106">
        <v>0</v>
      </c>
      <c r="O31" s="102"/>
      <c r="P31" s="103">
        <v>2.54</v>
      </c>
      <c r="Q31" s="102">
        <v>60</v>
      </c>
      <c r="R31" s="103">
        <v>8.02</v>
      </c>
      <c r="S31" s="102">
        <v>30</v>
      </c>
      <c r="T31" s="107"/>
      <c r="U31" s="99">
        <v>100</v>
      </c>
      <c r="V31" s="108"/>
      <c r="W31" s="109"/>
      <c r="X31" s="109"/>
    </row>
    <row r="32" spans="1:24" s="22" customFormat="1" ht="12" hidden="1">
      <c r="A32" s="1">
        <v>29</v>
      </c>
      <c r="B32" s="98" t="s">
        <v>225</v>
      </c>
      <c r="C32" s="99">
        <v>99</v>
      </c>
      <c r="D32" s="99" t="s">
        <v>32</v>
      </c>
      <c r="E32" s="100">
        <v>1724</v>
      </c>
      <c r="F32" s="101">
        <v>0</v>
      </c>
      <c r="G32" s="102"/>
      <c r="H32" s="103">
        <v>11.45</v>
      </c>
      <c r="I32" s="104">
        <v>163</v>
      </c>
      <c r="J32" s="99"/>
      <c r="K32" s="102">
        <v>231</v>
      </c>
      <c r="L32" s="105">
        <v>2.85</v>
      </c>
      <c r="M32" s="102">
        <v>115</v>
      </c>
      <c r="N32" s="106">
        <v>0</v>
      </c>
      <c r="O32" s="102"/>
      <c r="P32" s="103">
        <v>5.53</v>
      </c>
      <c r="Q32" s="102">
        <v>250</v>
      </c>
      <c r="R32" s="103">
        <v>0</v>
      </c>
      <c r="S32" s="102"/>
      <c r="T32" s="107"/>
      <c r="U32" s="99">
        <v>100</v>
      </c>
      <c r="V32" s="108"/>
      <c r="X32" s="109"/>
    </row>
    <row r="33" spans="1:24" s="22" customFormat="1" ht="12" hidden="1">
      <c r="A33" s="1">
        <v>30</v>
      </c>
      <c r="B33" s="111" t="s">
        <v>226</v>
      </c>
      <c r="C33" s="99" t="s">
        <v>213</v>
      </c>
      <c r="D33" s="99" t="s">
        <v>38</v>
      </c>
      <c r="E33" s="100" t="s">
        <v>210</v>
      </c>
      <c r="F33" s="101">
        <v>0</v>
      </c>
      <c r="G33" s="102"/>
      <c r="H33" s="103">
        <v>12.48</v>
      </c>
      <c r="I33" s="104">
        <v>47</v>
      </c>
      <c r="J33" s="99"/>
      <c r="K33" s="102"/>
      <c r="L33" s="105">
        <v>2.43</v>
      </c>
      <c r="M33" s="102">
        <v>49</v>
      </c>
      <c r="N33" s="106">
        <v>0.7</v>
      </c>
      <c r="O33" s="102">
        <v>30</v>
      </c>
      <c r="P33" s="103">
        <v>4.18</v>
      </c>
      <c r="Q33" s="102">
        <v>163</v>
      </c>
      <c r="R33" s="103">
        <v>0</v>
      </c>
      <c r="S33" s="102"/>
      <c r="T33" s="107"/>
      <c r="U33" s="99">
        <v>100</v>
      </c>
      <c r="V33" s="108"/>
      <c r="W33" s="109"/>
      <c r="X33" s="109"/>
    </row>
    <row r="34" spans="1:24" s="22" customFormat="1" ht="12.75" hidden="1" thickBot="1">
      <c r="A34" s="1">
        <v>31</v>
      </c>
      <c r="B34" s="111" t="s">
        <v>227</v>
      </c>
      <c r="C34" s="113" t="s">
        <v>176</v>
      </c>
      <c r="D34" s="113" t="s">
        <v>21</v>
      </c>
      <c r="E34" s="114">
        <v>93</v>
      </c>
      <c r="F34" s="115">
        <v>0</v>
      </c>
      <c r="G34" s="102"/>
      <c r="H34" s="117">
        <v>10.35</v>
      </c>
      <c r="I34" s="118">
        <v>351</v>
      </c>
      <c r="J34" s="113"/>
      <c r="K34" s="116">
        <v>248</v>
      </c>
      <c r="L34" s="119">
        <v>2.94</v>
      </c>
      <c r="M34" s="116">
        <v>130</v>
      </c>
      <c r="N34" s="120">
        <v>0.85</v>
      </c>
      <c r="O34" s="116">
        <v>86</v>
      </c>
      <c r="P34" s="117">
        <v>5.77</v>
      </c>
      <c r="Q34" s="116">
        <v>266</v>
      </c>
      <c r="R34" s="117">
        <v>0</v>
      </c>
      <c r="S34" s="116"/>
      <c r="T34" s="121"/>
      <c r="U34" s="99">
        <v>100</v>
      </c>
      <c r="V34" s="122"/>
      <c r="X34" s="109"/>
    </row>
    <row r="35" spans="1:24" s="22" customFormat="1" ht="12.75" hidden="1" thickBot="1">
      <c r="A35" s="1">
        <v>32</v>
      </c>
      <c r="B35" s="98" t="s">
        <v>228</v>
      </c>
      <c r="C35" s="113" t="s">
        <v>176</v>
      </c>
      <c r="D35" s="113" t="s">
        <v>21</v>
      </c>
      <c r="E35" s="114">
        <v>1508</v>
      </c>
      <c r="F35" s="115">
        <v>0</v>
      </c>
      <c r="G35" s="116"/>
      <c r="H35" s="117">
        <v>11.75</v>
      </c>
      <c r="I35" s="118">
        <v>123</v>
      </c>
      <c r="J35" s="113"/>
      <c r="K35" s="116"/>
      <c r="L35" s="119">
        <v>0</v>
      </c>
      <c r="M35" s="116">
        <v>30</v>
      </c>
      <c r="N35" s="120">
        <v>0</v>
      </c>
      <c r="O35" s="116"/>
      <c r="P35" s="117">
        <v>3.08</v>
      </c>
      <c r="Q35" s="116">
        <v>93</v>
      </c>
      <c r="R35" s="117">
        <v>12.14</v>
      </c>
      <c r="S35" s="116">
        <v>54</v>
      </c>
      <c r="T35" s="121"/>
      <c r="U35" s="99">
        <v>50</v>
      </c>
      <c r="V35" s="122"/>
      <c r="X35" s="109"/>
    </row>
    <row r="36" spans="1:22" ht="12.75" hidden="1" thickBot="1">
      <c r="A36" s="1">
        <v>33</v>
      </c>
      <c r="B36" s="98" t="s">
        <v>229</v>
      </c>
      <c r="C36" s="113" t="s">
        <v>176</v>
      </c>
      <c r="D36" s="113" t="s">
        <v>21</v>
      </c>
      <c r="E36" s="114">
        <v>453</v>
      </c>
      <c r="F36" s="115">
        <v>0</v>
      </c>
      <c r="G36" s="116"/>
      <c r="H36" s="117">
        <v>12.6</v>
      </c>
      <c r="I36" s="118">
        <v>38</v>
      </c>
      <c r="J36" s="113"/>
      <c r="K36" s="116"/>
      <c r="L36" s="119">
        <v>0</v>
      </c>
      <c r="M36" s="116">
        <v>30</v>
      </c>
      <c r="N36" s="120">
        <v>0</v>
      </c>
      <c r="O36" s="116"/>
      <c r="P36" s="117">
        <v>2.76</v>
      </c>
      <c r="Q36" s="116">
        <v>73</v>
      </c>
      <c r="R36" s="117">
        <v>0</v>
      </c>
      <c r="S36" s="116"/>
      <c r="T36" s="121"/>
      <c r="U36" s="99">
        <v>50</v>
      </c>
      <c r="V36" s="122"/>
    </row>
    <row r="37" spans="1:23" ht="12.75" hidden="1" thickBot="1">
      <c r="A37" s="1">
        <v>34</v>
      </c>
      <c r="B37" s="98" t="s">
        <v>230</v>
      </c>
      <c r="C37" s="113">
        <v>0</v>
      </c>
      <c r="D37" s="113" t="s">
        <v>23</v>
      </c>
      <c r="E37" s="114">
        <v>406</v>
      </c>
      <c r="F37" s="115">
        <v>12</v>
      </c>
      <c r="G37" s="116">
        <v>69</v>
      </c>
      <c r="H37" s="117">
        <v>0</v>
      </c>
      <c r="I37" s="118"/>
      <c r="J37" s="113"/>
      <c r="K37" s="116"/>
      <c r="L37" s="119">
        <v>2.31</v>
      </c>
      <c r="M37" s="116">
        <v>34</v>
      </c>
      <c r="N37" s="120">
        <v>0</v>
      </c>
      <c r="O37" s="116"/>
      <c r="P37" s="117">
        <v>0</v>
      </c>
      <c r="Q37" s="116">
        <v>30</v>
      </c>
      <c r="R37" s="117">
        <v>7.58</v>
      </c>
      <c r="S37" s="116">
        <v>30</v>
      </c>
      <c r="T37" s="121"/>
      <c r="U37" s="99">
        <v>50</v>
      </c>
      <c r="V37" s="122"/>
      <c r="W37" s="5"/>
    </row>
    <row r="38" spans="1:22" ht="12.75" hidden="1" thickBot="1">
      <c r="A38" s="1">
        <v>35</v>
      </c>
      <c r="B38" s="98" t="s">
        <v>231</v>
      </c>
      <c r="C38" s="113">
        <v>0</v>
      </c>
      <c r="D38" s="113" t="s">
        <v>32</v>
      </c>
      <c r="E38" s="114">
        <v>995</v>
      </c>
      <c r="F38" s="115">
        <v>12.8</v>
      </c>
      <c r="G38" s="116">
        <v>30</v>
      </c>
      <c r="H38" s="117">
        <v>0</v>
      </c>
      <c r="I38" s="118"/>
      <c r="J38" s="113"/>
      <c r="K38" s="116"/>
      <c r="L38" s="119">
        <v>2.17</v>
      </c>
      <c r="M38" s="116">
        <v>30</v>
      </c>
      <c r="N38" s="120">
        <v>0</v>
      </c>
      <c r="O38" s="116"/>
      <c r="P38" s="117">
        <v>0</v>
      </c>
      <c r="Q38" s="116">
        <v>30</v>
      </c>
      <c r="R38" s="117">
        <v>9.35</v>
      </c>
      <c r="S38" s="116">
        <v>30</v>
      </c>
      <c r="T38" s="121"/>
      <c r="U38" s="99">
        <v>50</v>
      </c>
      <c r="V38" s="122"/>
    </row>
    <row r="39" spans="1:23" ht="12.75" hidden="1" thickBot="1">
      <c r="A39" s="1">
        <v>36</v>
      </c>
      <c r="B39" s="98" t="s">
        <v>232</v>
      </c>
      <c r="C39" s="113">
        <v>0</v>
      </c>
      <c r="D39" s="113" t="s">
        <v>23</v>
      </c>
      <c r="E39" s="114">
        <v>661</v>
      </c>
      <c r="F39" s="115">
        <v>14.9</v>
      </c>
      <c r="G39" s="116">
        <v>30</v>
      </c>
      <c r="H39" s="117">
        <v>0</v>
      </c>
      <c r="I39" s="118"/>
      <c r="J39" s="113"/>
      <c r="K39" s="116"/>
      <c r="L39" s="119">
        <v>1.57</v>
      </c>
      <c r="M39" s="116">
        <v>30</v>
      </c>
      <c r="N39" s="120">
        <v>0</v>
      </c>
      <c r="O39" s="116"/>
      <c r="P39" s="117">
        <v>0</v>
      </c>
      <c r="Q39" s="116">
        <v>30</v>
      </c>
      <c r="R39" s="117">
        <v>7.11</v>
      </c>
      <c r="S39" s="116">
        <v>30</v>
      </c>
      <c r="T39" s="121"/>
      <c r="U39" s="99">
        <v>50</v>
      </c>
      <c r="V39" s="122"/>
      <c r="W39" s="64"/>
    </row>
    <row r="40" spans="1:23" ht="12.75" hidden="1" thickBot="1">
      <c r="A40" s="1">
        <v>37</v>
      </c>
      <c r="B40" s="98" t="s">
        <v>233</v>
      </c>
      <c r="C40" s="113" t="s">
        <v>213</v>
      </c>
      <c r="D40" s="113" t="s">
        <v>16</v>
      </c>
      <c r="E40" s="114">
        <v>1044</v>
      </c>
      <c r="F40" s="115">
        <v>0</v>
      </c>
      <c r="G40" s="116"/>
      <c r="H40" s="117">
        <v>0</v>
      </c>
      <c r="I40" s="118"/>
      <c r="J40" s="113" t="s">
        <v>234</v>
      </c>
      <c r="K40" s="116">
        <v>30</v>
      </c>
      <c r="L40" s="119">
        <v>0</v>
      </c>
      <c r="M40" s="116">
        <v>30</v>
      </c>
      <c r="N40" s="120">
        <v>0.7</v>
      </c>
      <c r="O40" s="116">
        <v>30</v>
      </c>
      <c r="P40" s="117">
        <v>3.34</v>
      </c>
      <c r="Q40" s="116">
        <v>110</v>
      </c>
      <c r="R40" s="117">
        <v>8.23</v>
      </c>
      <c r="S40" s="116">
        <v>30</v>
      </c>
      <c r="T40" s="121"/>
      <c r="U40" s="99">
        <v>50</v>
      </c>
      <c r="V40" s="122"/>
      <c r="W40" s="64"/>
    </row>
    <row r="41" spans="1:23" ht="12.75" hidden="1" thickBot="1">
      <c r="A41" s="1">
        <v>38</v>
      </c>
      <c r="B41" s="98" t="s">
        <v>235</v>
      </c>
      <c r="C41" s="113" t="s">
        <v>213</v>
      </c>
      <c r="D41" s="113" t="s">
        <v>23</v>
      </c>
      <c r="E41" s="114">
        <v>1589</v>
      </c>
      <c r="F41" s="115">
        <v>0</v>
      </c>
      <c r="G41" s="116"/>
      <c r="H41" s="117">
        <v>11.35</v>
      </c>
      <c r="I41" s="118">
        <v>177</v>
      </c>
      <c r="J41" s="113"/>
      <c r="K41" s="116"/>
      <c r="L41" s="119">
        <v>2.66</v>
      </c>
      <c r="M41" s="116">
        <v>83</v>
      </c>
      <c r="N41" s="120">
        <v>0</v>
      </c>
      <c r="O41" s="116"/>
      <c r="P41" s="117">
        <v>3.98</v>
      </c>
      <c r="Q41" s="116">
        <v>150</v>
      </c>
      <c r="R41" s="117">
        <v>0</v>
      </c>
      <c r="S41" s="116"/>
      <c r="T41" s="121"/>
      <c r="U41" s="99">
        <v>50</v>
      </c>
      <c r="V41" s="122"/>
      <c r="W41" s="64"/>
    </row>
    <row r="42" spans="1:22" ht="12.75" hidden="1" thickBot="1">
      <c r="A42" s="1">
        <v>39</v>
      </c>
      <c r="B42" s="111" t="s">
        <v>236</v>
      </c>
      <c r="C42" s="113">
        <v>99</v>
      </c>
      <c r="D42" s="113" t="s">
        <v>35</v>
      </c>
      <c r="E42" s="114">
        <v>232</v>
      </c>
      <c r="F42" s="115">
        <v>0</v>
      </c>
      <c r="G42" s="116"/>
      <c r="H42" s="117">
        <v>10.37</v>
      </c>
      <c r="I42" s="118">
        <v>347</v>
      </c>
      <c r="J42" s="113"/>
      <c r="K42" s="116"/>
      <c r="L42" s="119">
        <v>0</v>
      </c>
      <c r="M42" s="116">
        <v>30</v>
      </c>
      <c r="N42" s="120">
        <v>0.85</v>
      </c>
      <c r="O42" s="116">
        <v>86</v>
      </c>
      <c r="P42" s="117">
        <v>3.93</v>
      </c>
      <c r="Q42" s="116">
        <v>147</v>
      </c>
      <c r="R42" s="117">
        <v>0</v>
      </c>
      <c r="S42" s="116"/>
      <c r="T42" s="121"/>
      <c r="U42" s="99">
        <v>50</v>
      </c>
      <c r="V42" s="122"/>
    </row>
    <row r="43" spans="1:22" ht="12.75" hidden="1" thickBot="1">
      <c r="A43" s="1">
        <v>40</v>
      </c>
      <c r="B43" s="111" t="s">
        <v>237</v>
      </c>
      <c r="C43" s="113" t="s">
        <v>176</v>
      </c>
      <c r="D43" s="113">
        <v>0</v>
      </c>
      <c r="E43" s="114" t="s">
        <v>210</v>
      </c>
      <c r="F43" s="115">
        <v>0</v>
      </c>
      <c r="G43" s="116"/>
      <c r="H43" s="117">
        <v>15.45</v>
      </c>
      <c r="I43" s="118">
        <v>30</v>
      </c>
      <c r="J43" s="113"/>
      <c r="K43" s="116">
        <v>30</v>
      </c>
      <c r="L43" s="119">
        <v>0</v>
      </c>
      <c r="M43" s="116">
        <v>30</v>
      </c>
      <c r="N43" s="120">
        <v>0</v>
      </c>
      <c r="O43" s="116"/>
      <c r="P43" s="117">
        <v>2.6</v>
      </c>
      <c r="Q43" s="116">
        <v>64</v>
      </c>
      <c r="R43" s="117">
        <v>0</v>
      </c>
      <c r="S43" s="116"/>
      <c r="T43" s="121"/>
      <c r="U43" s="99">
        <v>50</v>
      </c>
      <c r="V43" s="122"/>
    </row>
    <row r="44" spans="1:22" ht="12.75" hidden="1" thickBot="1">
      <c r="A44" s="1">
        <v>41</v>
      </c>
      <c r="B44" s="111" t="s">
        <v>238</v>
      </c>
      <c r="C44" s="113">
        <v>99</v>
      </c>
      <c r="D44" s="113" t="s">
        <v>239</v>
      </c>
      <c r="E44" s="114">
        <v>659</v>
      </c>
      <c r="F44" s="115">
        <v>0</v>
      </c>
      <c r="G44" s="116"/>
      <c r="H44" s="117">
        <v>10.98</v>
      </c>
      <c r="I44" s="118">
        <v>235</v>
      </c>
      <c r="J44" s="113"/>
      <c r="K44" s="116">
        <v>30</v>
      </c>
      <c r="L44" s="119">
        <v>0</v>
      </c>
      <c r="M44" s="116">
        <v>30</v>
      </c>
      <c r="N44" s="120">
        <v>0</v>
      </c>
      <c r="O44" s="116"/>
      <c r="P44" s="117">
        <v>5.42</v>
      </c>
      <c r="Q44" s="116">
        <v>243</v>
      </c>
      <c r="R44" s="117">
        <v>0</v>
      </c>
      <c r="S44" s="116"/>
      <c r="T44" s="121"/>
      <c r="U44" s="99">
        <v>50</v>
      </c>
      <c r="V44" s="1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2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125" bestFit="1" customWidth="1"/>
    <col min="2" max="2" width="19.57421875" style="33" bestFit="1" customWidth="1"/>
    <col min="3" max="3" width="3.57421875" style="4" bestFit="1" customWidth="1"/>
    <col min="4" max="4" width="6.8515625" style="4" bestFit="1" customWidth="1"/>
    <col min="5" max="5" width="5.57421875" style="4" bestFit="1" customWidth="1"/>
    <col min="6" max="6" width="5.00390625" style="4" bestFit="1" customWidth="1"/>
    <col min="7" max="7" width="5.57421875" style="4" bestFit="1" customWidth="1"/>
    <col min="8" max="8" width="6.140625" style="4" bestFit="1" customWidth="1"/>
    <col min="9" max="9" width="5.57421875" style="4" bestFit="1" customWidth="1"/>
    <col min="10" max="10" width="5.00390625" style="4" bestFit="1" customWidth="1"/>
    <col min="11" max="11" width="5.57421875" style="4" bestFit="1" customWidth="1"/>
    <col min="12" max="12" width="7.421875" style="4" bestFit="1" customWidth="1"/>
    <col min="13" max="13" width="5.57421875" style="4" bestFit="1" customWidth="1"/>
    <col min="14" max="14" width="7.8515625" style="4" bestFit="1" customWidth="1"/>
    <col min="15" max="15" width="5.57421875" style="4" bestFit="1" customWidth="1"/>
    <col min="16" max="16" width="5.28125" style="4" bestFit="1" customWidth="1"/>
    <col min="17" max="17" width="4.421875" style="4" bestFit="1" customWidth="1"/>
    <col min="18" max="18" width="7.421875" style="4" bestFit="1" customWidth="1"/>
    <col min="19" max="19" width="5.57421875" style="4" bestFit="1" customWidth="1"/>
    <col min="20" max="20" width="8.28125" style="4" bestFit="1" customWidth="1"/>
    <col min="21" max="21" width="4.421875" style="4" bestFit="1" customWidth="1"/>
    <col min="22" max="22" width="6.140625" style="4" bestFit="1" customWidth="1"/>
    <col min="23" max="23" width="4.421875" style="4" bestFit="1" customWidth="1"/>
    <col min="24" max="24" width="9.8515625" style="4" bestFit="1" customWidth="1"/>
    <col min="25" max="26" width="5.57421875" style="4" bestFit="1" customWidth="1"/>
    <col min="27" max="27" width="10.421875" style="4" bestFit="1" customWidth="1"/>
    <col min="28" max="28" width="6.57421875" style="4" bestFit="1" customWidth="1"/>
    <col min="29" max="16384" width="9.140625" style="125" customWidth="1"/>
  </cols>
  <sheetData>
    <row r="1" spans="1:28" ht="12">
      <c r="A1" s="124"/>
      <c r="B1" s="2" t="s">
        <v>240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 thickBot="1">
      <c r="A2" s="124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ht="12.75" thickBot="1">
      <c r="A3" s="124"/>
      <c r="B3" s="79" t="s">
        <v>1</v>
      </c>
      <c r="C3" s="80" t="s">
        <v>56</v>
      </c>
      <c r="D3" s="80" t="s">
        <v>3</v>
      </c>
      <c r="E3" s="81" t="s">
        <v>4</v>
      </c>
      <c r="F3" s="82" t="s">
        <v>5</v>
      </c>
      <c r="G3" s="80"/>
      <c r="H3" s="80" t="s">
        <v>6</v>
      </c>
      <c r="I3" s="80"/>
      <c r="J3" s="80" t="s">
        <v>57</v>
      </c>
      <c r="K3" s="80"/>
      <c r="L3" s="80" t="s">
        <v>58</v>
      </c>
      <c r="M3" s="80"/>
      <c r="N3" s="80" t="s">
        <v>7</v>
      </c>
      <c r="O3" s="80"/>
      <c r="P3" s="80" t="s">
        <v>8</v>
      </c>
      <c r="Q3" s="80"/>
      <c r="R3" s="80" t="s">
        <v>9</v>
      </c>
      <c r="S3" s="80"/>
      <c r="T3" s="80" t="s">
        <v>10</v>
      </c>
      <c r="U3" s="80"/>
      <c r="V3" s="80" t="s">
        <v>59</v>
      </c>
      <c r="W3" s="80"/>
      <c r="X3" s="80" t="s">
        <v>11</v>
      </c>
      <c r="Y3" s="80"/>
      <c r="Z3" s="80" t="s">
        <v>12</v>
      </c>
      <c r="AA3" s="80" t="s">
        <v>13</v>
      </c>
      <c r="AB3" s="81" t="s">
        <v>14</v>
      </c>
      <c r="AC3" s="4"/>
      <c r="AD3" s="4"/>
    </row>
    <row r="4" spans="1:32" ht="12">
      <c r="A4" s="124">
        <v>1</v>
      </c>
      <c r="B4" s="86" t="s">
        <v>241</v>
      </c>
      <c r="C4" s="87">
        <v>97</v>
      </c>
      <c r="D4" s="87" t="s">
        <v>21</v>
      </c>
      <c r="E4" s="88">
        <v>3177</v>
      </c>
      <c r="F4" s="126">
        <v>8.6</v>
      </c>
      <c r="G4" s="90">
        <v>707</v>
      </c>
      <c r="H4" s="93">
        <v>8.85</v>
      </c>
      <c r="I4" s="90"/>
      <c r="J4" s="127">
        <v>13.1</v>
      </c>
      <c r="K4" s="90"/>
      <c r="L4" s="91">
        <v>11.21</v>
      </c>
      <c r="M4" s="90">
        <v>644</v>
      </c>
      <c r="N4" s="128" t="s">
        <v>242</v>
      </c>
      <c r="O4" s="95">
        <v>684</v>
      </c>
      <c r="P4" s="91">
        <v>3.87</v>
      </c>
      <c r="Q4" s="95">
        <v>324</v>
      </c>
      <c r="R4" s="94">
        <v>1.31</v>
      </c>
      <c r="S4" s="95">
        <v>476</v>
      </c>
      <c r="T4" s="91">
        <v>7.2</v>
      </c>
      <c r="U4" s="95">
        <v>360</v>
      </c>
      <c r="V4" s="93">
        <v>14.88</v>
      </c>
      <c r="W4" s="95">
        <v>193</v>
      </c>
      <c r="X4" s="93">
        <v>31.69</v>
      </c>
      <c r="Y4" s="95">
        <v>302</v>
      </c>
      <c r="Z4" s="95">
        <f aca="true" t="shared" si="0" ref="Z4:Z31">+Y4+W4+U4+S4+Q4+O4+M4+K4+I4+G4</f>
        <v>3690</v>
      </c>
      <c r="AA4" s="87">
        <v>300</v>
      </c>
      <c r="AB4" s="96">
        <f aca="true" t="shared" si="1" ref="AB4:AB31">+AA4+Z4</f>
        <v>3990</v>
      </c>
      <c r="AF4" s="129"/>
    </row>
    <row r="5" spans="1:32" ht="12">
      <c r="A5" s="124">
        <v>2</v>
      </c>
      <c r="B5" s="86" t="s">
        <v>243</v>
      </c>
      <c r="C5" s="87">
        <v>97</v>
      </c>
      <c r="D5" s="87" t="s">
        <v>38</v>
      </c>
      <c r="E5" s="88">
        <v>3373</v>
      </c>
      <c r="F5" s="126">
        <v>8.9</v>
      </c>
      <c r="G5" s="90"/>
      <c r="H5" s="93">
        <v>8.92</v>
      </c>
      <c r="I5" s="90">
        <v>686</v>
      </c>
      <c r="J5" s="127">
        <v>12.8</v>
      </c>
      <c r="K5" s="90"/>
      <c r="L5" s="91">
        <v>11.87</v>
      </c>
      <c r="M5" s="90">
        <v>538</v>
      </c>
      <c r="N5" s="128" t="s">
        <v>244</v>
      </c>
      <c r="O5" s="95">
        <v>699</v>
      </c>
      <c r="P5" s="91">
        <v>4.1</v>
      </c>
      <c r="Q5" s="95">
        <v>379</v>
      </c>
      <c r="R5" s="94">
        <v>1.3</v>
      </c>
      <c r="S5" s="95">
        <v>466</v>
      </c>
      <c r="T5" s="91">
        <v>6.66</v>
      </c>
      <c r="U5" s="95">
        <v>324</v>
      </c>
      <c r="V5" s="93">
        <v>15.03</v>
      </c>
      <c r="W5" s="95">
        <v>196</v>
      </c>
      <c r="X5" s="93">
        <v>28.05</v>
      </c>
      <c r="Y5" s="95">
        <v>255</v>
      </c>
      <c r="Z5" s="95">
        <f t="shared" si="0"/>
        <v>3543</v>
      </c>
      <c r="AA5" s="87">
        <v>300</v>
      </c>
      <c r="AB5" s="96">
        <f t="shared" si="1"/>
        <v>3843</v>
      </c>
      <c r="AF5" s="129"/>
    </row>
    <row r="6" spans="1:32" ht="12">
      <c r="A6" s="124">
        <v>3</v>
      </c>
      <c r="B6" s="86" t="s">
        <v>245</v>
      </c>
      <c r="C6" s="87">
        <v>97</v>
      </c>
      <c r="D6" s="87" t="s">
        <v>21</v>
      </c>
      <c r="E6" s="88">
        <v>3356</v>
      </c>
      <c r="F6" s="126">
        <v>9.1</v>
      </c>
      <c r="G6" s="90"/>
      <c r="H6" s="93">
        <v>9.11</v>
      </c>
      <c r="I6" s="90">
        <v>636</v>
      </c>
      <c r="J6" s="127">
        <v>12.3</v>
      </c>
      <c r="K6" s="90"/>
      <c r="L6" s="91">
        <v>11.56</v>
      </c>
      <c r="M6" s="90">
        <v>587</v>
      </c>
      <c r="N6" s="128" t="s">
        <v>246</v>
      </c>
      <c r="O6" s="95">
        <v>621</v>
      </c>
      <c r="P6" s="91">
        <v>3.87</v>
      </c>
      <c r="Q6" s="95">
        <v>324</v>
      </c>
      <c r="R6" s="94">
        <v>1.25</v>
      </c>
      <c r="S6" s="95">
        <v>417</v>
      </c>
      <c r="T6" s="91">
        <v>6.29</v>
      </c>
      <c r="U6" s="95">
        <v>300</v>
      </c>
      <c r="V6" s="93">
        <v>16.35</v>
      </c>
      <c r="W6" s="95">
        <v>222</v>
      </c>
      <c r="X6" s="93">
        <v>31.92</v>
      </c>
      <c r="Y6" s="95">
        <v>305</v>
      </c>
      <c r="Z6" s="95">
        <f t="shared" si="0"/>
        <v>3412</v>
      </c>
      <c r="AA6" s="87">
        <v>300</v>
      </c>
      <c r="AB6" s="96">
        <f t="shared" si="1"/>
        <v>3712</v>
      </c>
      <c r="AF6" s="129"/>
    </row>
    <row r="7" spans="1:32" s="130" customFormat="1" ht="12">
      <c r="A7" s="124">
        <v>4</v>
      </c>
      <c r="B7" s="86" t="s">
        <v>247</v>
      </c>
      <c r="C7" s="87">
        <v>97</v>
      </c>
      <c r="D7" s="87" t="s">
        <v>23</v>
      </c>
      <c r="E7" s="88">
        <v>3689</v>
      </c>
      <c r="F7" s="126">
        <v>8.9</v>
      </c>
      <c r="G7" s="90"/>
      <c r="H7" s="93">
        <v>8.79</v>
      </c>
      <c r="I7" s="90">
        <v>721</v>
      </c>
      <c r="J7" s="127">
        <v>11.4</v>
      </c>
      <c r="K7" s="90">
        <v>574</v>
      </c>
      <c r="L7" s="91">
        <v>12.92</v>
      </c>
      <c r="M7" s="90"/>
      <c r="N7" s="128" t="s">
        <v>248</v>
      </c>
      <c r="O7" s="95">
        <v>675</v>
      </c>
      <c r="P7" s="91">
        <v>4.25</v>
      </c>
      <c r="Q7" s="95">
        <v>416</v>
      </c>
      <c r="R7" s="94">
        <v>1.15</v>
      </c>
      <c r="S7" s="95">
        <v>323</v>
      </c>
      <c r="T7" s="91">
        <v>6.75</v>
      </c>
      <c r="U7" s="95">
        <v>330</v>
      </c>
      <c r="V7" s="93">
        <v>13.98</v>
      </c>
      <c r="W7" s="95">
        <v>175</v>
      </c>
      <c r="X7" s="93">
        <v>21.6</v>
      </c>
      <c r="Y7" s="95">
        <v>172</v>
      </c>
      <c r="Z7" s="95">
        <f t="shared" si="0"/>
        <v>3386</v>
      </c>
      <c r="AA7" s="87">
        <v>300</v>
      </c>
      <c r="AB7" s="96">
        <f t="shared" si="1"/>
        <v>3686</v>
      </c>
      <c r="AF7" s="129"/>
    </row>
    <row r="8" spans="1:32" s="130" customFormat="1" ht="12">
      <c r="A8" s="124">
        <v>5</v>
      </c>
      <c r="B8" s="86" t="s">
        <v>249</v>
      </c>
      <c r="C8" s="87">
        <v>0</v>
      </c>
      <c r="D8" s="87" t="s">
        <v>32</v>
      </c>
      <c r="E8" s="88">
        <v>2677</v>
      </c>
      <c r="F8" s="126">
        <v>9.1</v>
      </c>
      <c r="G8" s="90"/>
      <c r="H8" s="93">
        <v>9.02</v>
      </c>
      <c r="I8" s="90">
        <v>659</v>
      </c>
      <c r="J8" s="127">
        <v>12.5</v>
      </c>
      <c r="K8" s="90">
        <v>410</v>
      </c>
      <c r="L8" s="91">
        <v>13.82</v>
      </c>
      <c r="M8" s="90"/>
      <c r="N8" s="128" t="s">
        <v>250</v>
      </c>
      <c r="O8" s="95">
        <v>563</v>
      </c>
      <c r="P8" s="91">
        <v>3.86</v>
      </c>
      <c r="Q8" s="95">
        <v>321</v>
      </c>
      <c r="R8" s="94">
        <v>1.25</v>
      </c>
      <c r="S8" s="95">
        <v>417</v>
      </c>
      <c r="T8" s="91">
        <v>6.59</v>
      </c>
      <c r="U8" s="95">
        <v>320</v>
      </c>
      <c r="V8" s="93">
        <v>16.69</v>
      </c>
      <c r="W8" s="95">
        <v>229</v>
      </c>
      <c r="X8" s="93">
        <v>25.39</v>
      </c>
      <c r="Y8" s="95">
        <v>220</v>
      </c>
      <c r="Z8" s="95">
        <f t="shared" si="0"/>
        <v>3139</v>
      </c>
      <c r="AA8" s="87">
        <v>300</v>
      </c>
      <c r="AB8" s="96">
        <f t="shared" si="1"/>
        <v>3439</v>
      </c>
      <c r="AF8" s="129"/>
    </row>
    <row r="9" spans="1:32" s="130" customFormat="1" ht="12">
      <c r="A9" s="124">
        <v>6</v>
      </c>
      <c r="B9" s="86" t="s">
        <v>251</v>
      </c>
      <c r="C9" s="87">
        <v>97</v>
      </c>
      <c r="D9" s="87" t="s">
        <v>38</v>
      </c>
      <c r="E9" s="88">
        <v>3550</v>
      </c>
      <c r="F9" s="126">
        <v>9</v>
      </c>
      <c r="G9" s="90"/>
      <c r="H9" s="93">
        <v>9.03</v>
      </c>
      <c r="I9" s="90">
        <v>656</v>
      </c>
      <c r="J9" s="127">
        <v>13</v>
      </c>
      <c r="K9" s="90">
        <v>345</v>
      </c>
      <c r="L9" s="91">
        <v>13.72</v>
      </c>
      <c r="M9" s="90"/>
      <c r="N9" s="128" t="s">
        <v>252</v>
      </c>
      <c r="O9" s="95">
        <v>582</v>
      </c>
      <c r="P9" s="91">
        <v>3.86</v>
      </c>
      <c r="Q9" s="95">
        <v>321</v>
      </c>
      <c r="R9" s="94">
        <v>1.15</v>
      </c>
      <c r="S9" s="95">
        <v>323</v>
      </c>
      <c r="T9" s="91">
        <v>7.44</v>
      </c>
      <c r="U9" s="95">
        <v>376</v>
      </c>
      <c r="V9" s="93">
        <v>12.19</v>
      </c>
      <c r="W9" s="95">
        <v>141</v>
      </c>
      <c r="X9" s="93">
        <v>21.63</v>
      </c>
      <c r="Y9" s="95">
        <v>172</v>
      </c>
      <c r="Z9" s="95">
        <f t="shared" si="0"/>
        <v>2916</v>
      </c>
      <c r="AA9" s="87">
        <v>350</v>
      </c>
      <c r="AB9" s="96">
        <f t="shared" si="1"/>
        <v>3266</v>
      </c>
      <c r="AF9" s="129"/>
    </row>
    <row r="10" spans="1:32" s="130" customFormat="1" ht="12">
      <c r="A10" s="124">
        <v>7</v>
      </c>
      <c r="B10" s="86" t="s">
        <v>253</v>
      </c>
      <c r="C10" s="87">
        <v>97</v>
      </c>
      <c r="D10" s="87" t="s">
        <v>16</v>
      </c>
      <c r="E10" s="88">
        <v>3159</v>
      </c>
      <c r="F10" s="126">
        <v>0</v>
      </c>
      <c r="G10" s="90"/>
      <c r="H10" s="93">
        <v>9.41</v>
      </c>
      <c r="I10" s="90">
        <v>560</v>
      </c>
      <c r="J10" s="127">
        <v>11.4</v>
      </c>
      <c r="K10" s="90">
        <v>574</v>
      </c>
      <c r="L10" s="91">
        <v>12.05</v>
      </c>
      <c r="M10" s="90"/>
      <c r="N10" s="128" t="s">
        <v>254</v>
      </c>
      <c r="O10" s="95">
        <v>583</v>
      </c>
      <c r="P10" s="91">
        <v>3.33</v>
      </c>
      <c r="Q10" s="95">
        <v>205</v>
      </c>
      <c r="R10" s="94">
        <v>1.15</v>
      </c>
      <c r="S10" s="95">
        <v>323</v>
      </c>
      <c r="T10" s="91">
        <v>6.66</v>
      </c>
      <c r="U10" s="95">
        <v>324</v>
      </c>
      <c r="V10" s="93">
        <v>12.2</v>
      </c>
      <c r="W10" s="95">
        <v>141</v>
      </c>
      <c r="X10" s="93">
        <v>20.52</v>
      </c>
      <c r="Y10" s="95">
        <v>158</v>
      </c>
      <c r="Z10" s="95">
        <f t="shared" si="0"/>
        <v>2868</v>
      </c>
      <c r="AA10" s="87">
        <v>300</v>
      </c>
      <c r="AB10" s="96">
        <f t="shared" si="1"/>
        <v>3168</v>
      </c>
      <c r="AF10" s="129"/>
    </row>
    <row r="11" spans="1:32" s="130" customFormat="1" ht="12">
      <c r="A11" s="124">
        <v>8</v>
      </c>
      <c r="B11" s="86" t="s">
        <v>255</v>
      </c>
      <c r="C11" s="87">
        <v>97</v>
      </c>
      <c r="D11" s="87" t="s">
        <v>21</v>
      </c>
      <c r="E11" s="88">
        <v>3165</v>
      </c>
      <c r="F11" s="126">
        <v>9.4</v>
      </c>
      <c r="G11" s="90"/>
      <c r="H11" s="93">
        <v>9.42</v>
      </c>
      <c r="I11" s="90">
        <v>557</v>
      </c>
      <c r="J11" s="127">
        <v>13.4</v>
      </c>
      <c r="K11" s="90">
        <v>296</v>
      </c>
      <c r="L11" s="91">
        <v>14.05</v>
      </c>
      <c r="M11" s="90"/>
      <c r="N11" s="128" t="s">
        <v>256</v>
      </c>
      <c r="O11" s="95">
        <v>505</v>
      </c>
      <c r="P11" s="91">
        <v>3.68</v>
      </c>
      <c r="Q11" s="95">
        <v>280</v>
      </c>
      <c r="R11" s="94">
        <v>1.05</v>
      </c>
      <c r="S11" s="95">
        <v>235</v>
      </c>
      <c r="T11" s="91">
        <v>6.45</v>
      </c>
      <c r="U11" s="95">
        <v>311</v>
      </c>
      <c r="V11" s="93">
        <v>15.95</v>
      </c>
      <c r="W11" s="95">
        <v>214</v>
      </c>
      <c r="X11" s="93">
        <v>21.33</v>
      </c>
      <c r="Y11" s="95">
        <v>168</v>
      </c>
      <c r="Z11" s="95">
        <f t="shared" si="0"/>
        <v>2566</v>
      </c>
      <c r="AA11" s="87">
        <v>350</v>
      </c>
      <c r="AB11" s="96">
        <f t="shared" si="1"/>
        <v>2916</v>
      </c>
      <c r="AF11" s="129"/>
    </row>
    <row r="12" spans="1:32" s="130" customFormat="1" ht="12">
      <c r="A12" s="124">
        <v>9</v>
      </c>
      <c r="B12" s="86" t="s">
        <v>257</v>
      </c>
      <c r="C12" s="87">
        <v>98</v>
      </c>
      <c r="D12" s="87" t="s">
        <v>16</v>
      </c>
      <c r="E12" s="88">
        <v>3141</v>
      </c>
      <c r="F12" s="126">
        <v>9.8</v>
      </c>
      <c r="G12" s="90"/>
      <c r="H12" s="93">
        <v>9.67</v>
      </c>
      <c r="I12" s="90">
        <v>497</v>
      </c>
      <c r="J12" s="127">
        <v>14</v>
      </c>
      <c r="K12" s="90">
        <v>229</v>
      </c>
      <c r="L12" s="91">
        <v>15.33</v>
      </c>
      <c r="M12" s="90"/>
      <c r="N12" s="128" t="s">
        <v>258</v>
      </c>
      <c r="O12" s="95">
        <v>608</v>
      </c>
      <c r="P12" s="91">
        <v>3.42</v>
      </c>
      <c r="Q12" s="95">
        <v>224</v>
      </c>
      <c r="R12" s="94">
        <v>1.15</v>
      </c>
      <c r="S12" s="95">
        <v>323</v>
      </c>
      <c r="T12" s="91">
        <v>5.94</v>
      </c>
      <c r="U12" s="95">
        <v>277</v>
      </c>
      <c r="V12" s="93">
        <v>13.4</v>
      </c>
      <c r="W12" s="95">
        <v>164</v>
      </c>
      <c r="X12" s="93">
        <v>15.9</v>
      </c>
      <c r="Y12" s="95">
        <v>100</v>
      </c>
      <c r="Z12" s="95">
        <f t="shared" si="0"/>
        <v>2422</v>
      </c>
      <c r="AA12" s="87">
        <v>300</v>
      </c>
      <c r="AB12" s="96">
        <f t="shared" si="1"/>
        <v>2722</v>
      </c>
      <c r="AF12" s="129"/>
    </row>
    <row r="13" spans="1:32" s="130" customFormat="1" ht="12">
      <c r="A13" s="124">
        <v>10</v>
      </c>
      <c r="B13" s="86" t="s">
        <v>259</v>
      </c>
      <c r="C13" s="87">
        <v>98</v>
      </c>
      <c r="D13" s="87" t="s">
        <v>21</v>
      </c>
      <c r="E13" s="88">
        <v>3392</v>
      </c>
      <c r="F13" s="126">
        <v>9.6</v>
      </c>
      <c r="G13" s="90"/>
      <c r="H13" s="93">
        <v>9.45</v>
      </c>
      <c r="I13" s="90">
        <v>550</v>
      </c>
      <c r="J13" s="127">
        <v>13.7</v>
      </c>
      <c r="K13" s="90">
        <v>261</v>
      </c>
      <c r="L13" s="91">
        <v>14.19</v>
      </c>
      <c r="M13" s="90"/>
      <c r="N13" s="128" t="s">
        <v>260</v>
      </c>
      <c r="O13" s="95">
        <v>569</v>
      </c>
      <c r="P13" s="91">
        <v>3.49</v>
      </c>
      <c r="Q13" s="95">
        <v>239</v>
      </c>
      <c r="R13" s="94">
        <v>1</v>
      </c>
      <c r="S13" s="95">
        <v>194</v>
      </c>
      <c r="T13" s="91">
        <v>5.31</v>
      </c>
      <c r="U13" s="95">
        <v>236</v>
      </c>
      <c r="V13" s="93">
        <v>11.18</v>
      </c>
      <c r="W13" s="95">
        <v>122</v>
      </c>
      <c r="X13" s="93">
        <v>21.28</v>
      </c>
      <c r="Y13" s="95">
        <v>168</v>
      </c>
      <c r="Z13" s="95">
        <f t="shared" si="0"/>
        <v>2339</v>
      </c>
      <c r="AA13" s="87">
        <v>350</v>
      </c>
      <c r="AB13" s="96">
        <f t="shared" si="1"/>
        <v>2689</v>
      </c>
      <c r="AF13" s="129"/>
    </row>
    <row r="14" spans="1:32" s="130" customFormat="1" ht="12">
      <c r="A14" s="124">
        <v>11</v>
      </c>
      <c r="B14" s="86" t="s">
        <v>261</v>
      </c>
      <c r="C14" s="87">
        <v>98</v>
      </c>
      <c r="D14" s="87" t="s">
        <v>38</v>
      </c>
      <c r="E14" s="88">
        <v>3374</v>
      </c>
      <c r="F14" s="126">
        <v>0</v>
      </c>
      <c r="G14" s="90"/>
      <c r="H14" s="93">
        <v>9.22</v>
      </c>
      <c r="I14" s="90">
        <v>607</v>
      </c>
      <c r="J14" s="127">
        <v>13.9</v>
      </c>
      <c r="K14" s="90">
        <v>239</v>
      </c>
      <c r="L14" s="91">
        <v>0</v>
      </c>
      <c r="M14" s="90"/>
      <c r="N14" s="128" t="s">
        <v>262</v>
      </c>
      <c r="O14" s="95">
        <v>528</v>
      </c>
      <c r="P14" s="91">
        <v>3.51</v>
      </c>
      <c r="Q14" s="95">
        <v>243</v>
      </c>
      <c r="R14" s="94">
        <v>1.15</v>
      </c>
      <c r="S14" s="95">
        <v>323</v>
      </c>
      <c r="T14" s="91">
        <v>4.81</v>
      </c>
      <c r="U14" s="95">
        <v>203</v>
      </c>
      <c r="V14" s="93">
        <v>10.01</v>
      </c>
      <c r="W14" s="95">
        <v>100</v>
      </c>
      <c r="X14" s="93">
        <v>21.63</v>
      </c>
      <c r="Y14" s="95">
        <v>172</v>
      </c>
      <c r="Z14" s="95">
        <f t="shared" si="0"/>
        <v>2415</v>
      </c>
      <c r="AA14" s="87">
        <v>250</v>
      </c>
      <c r="AB14" s="96">
        <f t="shared" si="1"/>
        <v>2665</v>
      </c>
      <c r="AF14" s="129"/>
    </row>
    <row r="15" spans="1:32" s="130" customFormat="1" ht="12">
      <c r="A15" s="124">
        <v>12</v>
      </c>
      <c r="B15" s="86" t="s">
        <v>263</v>
      </c>
      <c r="C15" s="87">
        <v>97</v>
      </c>
      <c r="D15" s="87" t="s">
        <v>16</v>
      </c>
      <c r="E15" s="88">
        <v>3142</v>
      </c>
      <c r="F15" s="126">
        <v>9.9</v>
      </c>
      <c r="G15" s="90"/>
      <c r="H15" s="93">
        <v>9.98</v>
      </c>
      <c r="I15" s="90">
        <v>428</v>
      </c>
      <c r="J15" s="127">
        <v>13.7</v>
      </c>
      <c r="K15" s="90">
        <v>261</v>
      </c>
      <c r="L15" s="91">
        <v>14.31</v>
      </c>
      <c r="M15" s="90"/>
      <c r="N15" s="128" t="s">
        <v>264</v>
      </c>
      <c r="O15" s="95">
        <v>463</v>
      </c>
      <c r="P15" s="91">
        <v>3.04</v>
      </c>
      <c r="Q15" s="95">
        <v>149</v>
      </c>
      <c r="R15" s="94">
        <v>1.1</v>
      </c>
      <c r="S15" s="95">
        <v>278</v>
      </c>
      <c r="T15" s="91">
        <v>6.7</v>
      </c>
      <c r="U15" s="95">
        <v>327</v>
      </c>
      <c r="V15" s="93">
        <v>13.16</v>
      </c>
      <c r="W15" s="95">
        <v>160</v>
      </c>
      <c r="X15" s="93">
        <v>21.9</v>
      </c>
      <c r="Y15" s="95">
        <v>176</v>
      </c>
      <c r="Z15" s="95">
        <f t="shared" si="0"/>
        <v>2242</v>
      </c>
      <c r="AA15" s="87">
        <v>350</v>
      </c>
      <c r="AB15" s="96">
        <f t="shared" si="1"/>
        <v>2592</v>
      </c>
      <c r="AF15" s="129"/>
    </row>
    <row r="16" spans="1:32" s="130" customFormat="1" ht="12">
      <c r="A16" s="124">
        <v>13</v>
      </c>
      <c r="B16" s="86" t="s">
        <v>265</v>
      </c>
      <c r="C16" s="87">
        <v>97</v>
      </c>
      <c r="D16" s="87" t="s">
        <v>38</v>
      </c>
      <c r="E16" s="88">
        <v>3371</v>
      </c>
      <c r="F16" s="126">
        <v>10.4</v>
      </c>
      <c r="G16" s="90"/>
      <c r="H16" s="93">
        <v>10.24</v>
      </c>
      <c r="I16" s="90">
        <v>373</v>
      </c>
      <c r="J16" s="127">
        <v>13.4</v>
      </c>
      <c r="K16" s="90">
        <v>296</v>
      </c>
      <c r="L16" s="91">
        <v>14.86</v>
      </c>
      <c r="M16" s="90"/>
      <c r="N16" s="128" t="s">
        <v>266</v>
      </c>
      <c r="O16" s="95">
        <v>470</v>
      </c>
      <c r="P16" s="91">
        <v>3.22</v>
      </c>
      <c r="Q16" s="95">
        <v>183</v>
      </c>
      <c r="R16" s="94">
        <v>1.1</v>
      </c>
      <c r="S16" s="95">
        <v>278</v>
      </c>
      <c r="T16" s="91">
        <v>5.87</v>
      </c>
      <c r="U16" s="95">
        <v>272</v>
      </c>
      <c r="V16" s="93">
        <v>13.35</v>
      </c>
      <c r="W16" s="95">
        <v>163</v>
      </c>
      <c r="X16" s="93">
        <v>21.75</v>
      </c>
      <c r="Y16" s="95">
        <v>174</v>
      </c>
      <c r="Z16" s="95">
        <f t="shared" si="0"/>
        <v>2209</v>
      </c>
      <c r="AA16" s="87">
        <v>350</v>
      </c>
      <c r="AB16" s="96">
        <f t="shared" si="1"/>
        <v>2559</v>
      </c>
      <c r="AF16" s="129"/>
    </row>
    <row r="17" spans="1:32" s="130" customFormat="1" ht="12">
      <c r="A17" s="124">
        <v>14</v>
      </c>
      <c r="B17" s="86" t="s">
        <v>267</v>
      </c>
      <c r="C17" s="87">
        <v>98</v>
      </c>
      <c r="D17" s="87" t="s">
        <v>16</v>
      </c>
      <c r="E17" s="88">
        <v>3143</v>
      </c>
      <c r="F17" s="126">
        <v>10</v>
      </c>
      <c r="G17" s="90"/>
      <c r="H17" s="93">
        <v>9.96</v>
      </c>
      <c r="I17" s="90">
        <v>432</v>
      </c>
      <c r="J17" s="127">
        <v>14.3</v>
      </c>
      <c r="K17" s="90">
        <v>198</v>
      </c>
      <c r="L17" s="91">
        <v>0</v>
      </c>
      <c r="M17" s="90"/>
      <c r="N17" s="128" t="s">
        <v>268</v>
      </c>
      <c r="O17" s="95">
        <v>540</v>
      </c>
      <c r="P17" s="91">
        <v>3.36</v>
      </c>
      <c r="Q17" s="95">
        <v>211</v>
      </c>
      <c r="R17" s="94">
        <v>1.1</v>
      </c>
      <c r="S17" s="95">
        <v>278</v>
      </c>
      <c r="T17" s="91">
        <v>4.76</v>
      </c>
      <c r="U17" s="95">
        <v>200</v>
      </c>
      <c r="V17" s="93">
        <v>12.75</v>
      </c>
      <c r="W17" s="95">
        <v>152</v>
      </c>
      <c r="X17" s="93">
        <v>21.35</v>
      </c>
      <c r="Y17" s="95">
        <v>169</v>
      </c>
      <c r="Z17" s="95">
        <f t="shared" si="0"/>
        <v>2180</v>
      </c>
      <c r="AA17" s="87">
        <v>350</v>
      </c>
      <c r="AB17" s="96">
        <f t="shared" si="1"/>
        <v>2530</v>
      </c>
      <c r="AF17" s="129"/>
    </row>
    <row r="18" spans="1:32" s="130" customFormat="1" ht="12">
      <c r="A18" s="124">
        <v>15</v>
      </c>
      <c r="B18" s="86" t="s">
        <v>269</v>
      </c>
      <c r="C18" s="87">
        <v>97</v>
      </c>
      <c r="D18" s="87" t="s">
        <v>35</v>
      </c>
      <c r="E18" s="88">
        <v>2903</v>
      </c>
      <c r="F18" s="126">
        <v>0</v>
      </c>
      <c r="G18" s="90"/>
      <c r="H18" s="93">
        <v>10.01</v>
      </c>
      <c r="I18" s="90">
        <v>421</v>
      </c>
      <c r="J18" s="127">
        <v>14.6</v>
      </c>
      <c r="K18" s="90">
        <v>170</v>
      </c>
      <c r="L18" s="91">
        <v>17.34</v>
      </c>
      <c r="M18" s="90"/>
      <c r="N18" s="128" t="s">
        <v>270</v>
      </c>
      <c r="O18" s="95">
        <v>303</v>
      </c>
      <c r="P18" s="91">
        <v>3.52</v>
      </c>
      <c r="Q18" s="95">
        <v>245</v>
      </c>
      <c r="R18" s="94">
        <v>1.2</v>
      </c>
      <c r="S18" s="95">
        <v>369</v>
      </c>
      <c r="T18" s="91">
        <v>6.8</v>
      </c>
      <c r="U18" s="95">
        <v>334</v>
      </c>
      <c r="V18" s="93">
        <v>14.11</v>
      </c>
      <c r="W18" s="95">
        <v>178</v>
      </c>
      <c r="X18" s="93">
        <v>19.72</v>
      </c>
      <c r="Y18" s="95">
        <v>148</v>
      </c>
      <c r="Z18" s="95">
        <f t="shared" si="0"/>
        <v>2168</v>
      </c>
      <c r="AA18" s="87">
        <v>300</v>
      </c>
      <c r="AB18" s="96">
        <f t="shared" si="1"/>
        <v>2468</v>
      </c>
      <c r="AF18" s="129"/>
    </row>
    <row r="19" spans="1:32" ht="12">
      <c r="A19" s="124">
        <v>16</v>
      </c>
      <c r="B19" s="86" t="s">
        <v>271</v>
      </c>
      <c r="C19" s="87">
        <v>97</v>
      </c>
      <c r="D19" s="87" t="s">
        <v>16</v>
      </c>
      <c r="E19" s="88">
        <v>3138</v>
      </c>
      <c r="F19" s="126">
        <v>10.2</v>
      </c>
      <c r="G19" s="90"/>
      <c r="H19" s="93">
        <v>9.98</v>
      </c>
      <c r="I19" s="90">
        <v>428</v>
      </c>
      <c r="J19" s="127">
        <v>0</v>
      </c>
      <c r="K19" s="90"/>
      <c r="L19" s="91">
        <v>0</v>
      </c>
      <c r="M19" s="90"/>
      <c r="N19" s="128" t="s">
        <v>272</v>
      </c>
      <c r="O19" s="95">
        <v>45</v>
      </c>
      <c r="P19" s="91">
        <v>3.39</v>
      </c>
      <c r="Q19" s="95">
        <v>218</v>
      </c>
      <c r="R19" s="94">
        <v>1.1</v>
      </c>
      <c r="S19" s="95">
        <v>278</v>
      </c>
      <c r="T19" s="91">
        <v>9.11</v>
      </c>
      <c r="U19" s="95">
        <v>488</v>
      </c>
      <c r="V19" s="93">
        <v>27.13</v>
      </c>
      <c r="W19" s="95">
        <v>443</v>
      </c>
      <c r="X19" s="93">
        <v>27.62</v>
      </c>
      <c r="Y19" s="95">
        <v>249</v>
      </c>
      <c r="Z19" s="95">
        <f t="shared" si="0"/>
        <v>2149</v>
      </c>
      <c r="AA19" s="87">
        <v>250</v>
      </c>
      <c r="AB19" s="96">
        <f t="shared" si="1"/>
        <v>2399</v>
      </c>
      <c r="AF19" s="129"/>
    </row>
    <row r="20" spans="1:32" ht="12">
      <c r="A20" s="124">
        <v>17</v>
      </c>
      <c r="B20" s="86" t="s">
        <v>273</v>
      </c>
      <c r="C20" s="87">
        <v>97</v>
      </c>
      <c r="D20" s="87" t="s">
        <v>23</v>
      </c>
      <c r="E20" s="88">
        <v>3351</v>
      </c>
      <c r="F20" s="126">
        <v>10.5</v>
      </c>
      <c r="G20" s="90"/>
      <c r="H20" s="93">
        <v>10.28</v>
      </c>
      <c r="I20" s="90">
        <v>365</v>
      </c>
      <c r="J20" s="127">
        <v>0</v>
      </c>
      <c r="K20" s="90"/>
      <c r="L20" s="91">
        <v>14.2</v>
      </c>
      <c r="M20" s="90">
        <v>233</v>
      </c>
      <c r="N20" s="128" t="s">
        <v>274</v>
      </c>
      <c r="O20" s="95">
        <v>311</v>
      </c>
      <c r="P20" s="91">
        <v>3.32</v>
      </c>
      <c r="Q20" s="95">
        <v>203</v>
      </c>
      <c r="R20" s="94">
        <v>1.2</v>
      </c>
      <c r="S20" s="95">
        <v>369</v>
      </c>
      <c r="T20" s="91">
        <v>5.08</v>
      </c>
      <c r="U20" s="95">
        <v>221</v>
      </c>
      <c r="V20" s="93">
        <v>11.18</v>
      </c>
      <c r="W20" s="95">
        <v>122</v>
      </c>
      <c r="X20" s="93">
        <v>23.17</v>
      </c>
      <c r="Y20" s="95">
        <v>192</v>
      </c>
      <c r="Z20" s="95">
        <f t="shared" si="0"/>
        <v>2016</v>
      </c>
      <c r="AA20" s="87">
        <v>300</v>
      </c>
      <c r="AB20" s="96">
        <f t="shared" si="1"/>
        <v>2316</v>
      </c>
      <c r="AF20" s="129"/>
    </row>
    <row r="21" spans="1:32" ht="12">
      <c r="A21" s="124">
        <v>18</v>
      </c>
      <c r="B21" s="86" t="s">
        <v>275</v>
      </c>
      <c r="C21" s="87">
        <v>97</v>
      </c>
      <c r="D21" s="87" t="s">
        <v>38</v>
      </c>
      <c r="E21" s="88">
        <v>4155</v>
      </c>
      <c r="F21" s="126">
        <v>10.3</v>
      </c>
      <c r="G21" s="90"/>
      <c r="H21" s="93">
        <v>10.36</v>
      </c>
      <c r="I21" s="90">
        <v>349</v>
      </c>
      <c r="J21" s="127">
        <v>14</v>
      </c>
      <c r="K21" s="90">
        <v>229</v>
      </c>
      <c r="L21" s="91">
        <v>15.17</v>
      </c>
      <c r="M21" s="90"/>
      <c r="N21" s="128" t="s">
        <v>276</v>
      </c>
      <c r="O21" s="95">
        <v>351</v>
      </c>
      <c r="P21" s="91">
        <v>3.07</v>
      </c>
      <c r="Q21" s="95">
        <v>154</v>
      </c>
      <c r="R21" s="94">
        <v>1.1</v>
      </c>
      <c r="S21" s="95">
        <v>278</v>
      </c>
      <c r="T21" s="91">
        <v>5.38</v>
      </c>
      <c r="U21" s="95">
        <v>240</v>
      </c>
      <c r="V21" s="93">
        <v>11.38</v>
      </c>
      <c r="W21" s="95">
        <v>126</v>
      </c>
      <c r="X21" s="93">
        <v>24.39</v>
      </c>
      <c r="Y21" s="95">
        <v>208</v>
      </c>
      <c r="Z21" s="95">
        <f t="shared" si="0"/>
        <v>1935</v>
      </c>
      <c r="AA21" s="87">
        <v>300</v>
      </c>
      <c r="AB21" s="96">
        <f t="shared" si="1"/>
        <v>2235</v>
      </c>
      <c r="AF21" s="129"/>
    </row>
    <row r="22" spans="1:32" ht="12">
      <c r="A22" s="124">
        <v>19</v>
      </c>
      <c r="B22" s="86" t="s">
        <v>277</v>
      </c>
      <c r="C22" s="87">
        <v>97</v>
      </c>
      <c r="D22" s="87" t="s">
        <v>32</v>
      </c>
      <c r="E22" s="88">
        <v>3363</v>
      </c>
      <c r="F22" s="126">
        <v>10.3</v>
      </c>
      <c r="G22" s="90"/>
      <c r="H22" s="93">
        <v>10.2</v>
      </c>
      <c r="I22" s="90">
        <v>381</v>
      </c>
      <c r="J22" s="127">
        <v>14.1</v>
      </c>
      <c r="K22" s="90">
        <v>218</v>
      </c>
      <c r="L22" s="91">
        <v>0</v>
      </c>
      <c r="M22" s="90"/>
      <c r="N22" s="128" t="s">
        <v>278</v>
      </c>
      <c r="O22" s="95">
        <v>538</v>
      </c>
      <c r="P22" s="91">
        <v>2.7</v>
      </c>
      <c r="Q22" s="95">
        <v>90</v>
      </c>
      <c r="R22" s="94">
        <v>0.95</v>
      </c>
      <c r="S22" s="95">
        <v>156</v>
      </c>
      <c r="T22" s="91">
        <v>4.84</v>
      </c>
      <c r="U22" s="95">
        <v>205</v>
      </c>
      <c r="V22" s="93">
        <v>7.53</v>
      </c>
      <c r="W22" s="95">
        <v>56</v>
      </c>
      <c r="X22" s="93">
        <v>18.27</v>
      </c>
      <c r="Y22" s="95">
        <v>130</v>
      </c>
      <c r="Z22" s="95">
        <f t="shared" si="0"/>
        <v>1774</v>
      </c>
      <c r="AA22" s="87">
        <v>350</v>
      </c>
      <c r="AB22" s="96">
        <f t="shared" si="1"/>
        <v>2124</v>
      </c>
      <c r="AF22" s="129"/>
    </row>
    <row r="23" spans="1:32" ht="12">
      <c r="A23" s="124">
        <v>20</v>
      </c>
      <c r="B23" s="86" t="s">
        <v>279</v>
      </c>
      <c r="C23" s="87">
        <v>98</v>
      </c>
      <c r="D23" s="87" t="s">
        <v>21</v>
      </c>
      <c r="E23" s="88">
        <v>3298</v>
      </c>
      <c r="F23" s="126">
        <v>10.9</v>
      </c>
      <c r="G23" s="90"/>
      <c r="H23" s="93">
        <v>10.88</v>
      </c>
      <c r="I23" s="90">
        <v>252</v>
      </c>
      <c r="J23" s="127">
        <v>14</v>
      </c>
      <c r="K23" s="90">
        <v>229</v>
      </c>
      <c r="L23" s="91">
        <v>14.9</v>
      </c>
      <c r="M23" s="90"/>
      <c r="N23" s="128" t="s">
        <v>280</v>
      </c>
      <c r="O23" s="95">
        <v>433</v>
      </c>
      <c r="P23" s="91">
        <v>3.23</v>
      </c>
      <c r="Q23" s="95">
        <v>185</v>
      </c>
      <c r="R23" s="94">
        <v>1.05</v>
      </c>
      <c r="S23" s="95">
        <v>235</v>
      </c>
      <c r="T23" s="91">
        <v>4.54</v>
      </c>
      <c r="U23" s="95">
        <v>186</v>
      </c>
      <c r="V23" s="93">
        <v>9.91</v>
      </c>
      <c r="W23" s="95">
        <v>98</v>
      </c>
      <c r="X23" s="93">
        <v>19.43</v>
      </c>
      <c r="Y23" s="95">
        <v>144</v>
      </c>
      <c r="Z23" s="95">
        <f t="shared" si="0"/>
        <v>1762</v>
      </c>
      <c r="AA23" s="87">
        <v>300</v>
      </c>
      <c r="AB23" s="96">
        <f t="shared" si="1"/>
        <v>2062</v>
      </c>
      <c r="AF23" s="129"/>
    </row>
    <row r="24" spans="1:32" ht="12">
      <c r="A24" s="124">
        <v>21</v>
      </c>
      <c r="B24" s="86" t="s">
        <v>281</v>
      </c>
      <c r="C24" s="87">
        <v>97</v>
      </c>
      <c r="D24" s="87" t="s">
        <v>35</v>
      </c>
      <c r="E24" s="88">
        <v>2901</v>
      </c>
      <c r="F24" s="126">
        <v>11</v>
      </c>
      <c r="G24" s="90"/>
      <c r="H24" s="93">
        <v>10.68</v>
      </c>
      <c r="I24" s="90">
        <v>288</v>
      </c>
      <c r="J24" s="127">
        <v>14.7</v>
      </c>
      <c r="K24" s="90">
        <v>160</v>
      </c>
      <c r="L24" s="91">
        <v>0</v>
      </c>
      <c r="M24" s="90"/>
      <c r="N24" s="128" t="s">
        <v>282</v>
      </c>
      <c r="O24" s="95">
        <v>266</v>
      </c>
      <c r="P24" s="91">
        <v>3.23</v>
      </c>
      <c r="Q24" s="95">
        <v>185</v>
      </c>
      <c r="R24" s="94">
        <v>1.05</v>
      </c>
      <c r="S24" s="95">
        <v>235</v>
      </c>
      <c r="T24" s="91">
        <v>5.73</v>
      </c>
      <c r="U24" s="95">
        <v>263</v>
      </c>
      <c r="V24" s="93">
        <v>11.1</v>
      </c>
      <c r="W24" s="95">
        <v>120</v>
      </c>
      <c r="X24" s="93">
        <v>15.68</v>
      </c>
      <c r="Y24" s="95">
        <v>97</v>
      </c>
      <c r="Z24" s="95">
        <f t="shared" si="0"/>
        <v>1614</v>
      </c>
      <c r="AA24" s="87">
        <v>300</v>
      </c>
      <c r="AB24" s="96">
        <f t="shared" si="1"/>
        <v>1914</v>
      </c>
      <c r="AF24" s="129"/>
    </row>
    <row r="25" spans="1:32" ht="12">
      <c r="A25" s="124">
        <v>22</v>
      </c>
      <c r="B25" s="86" t="s">
        <v>283</v>
      </c>
      <c r="C25" s="87">
        <v>97</v>
      </c>
      <c r="D25" s="87" t="s">
        <v>21</v>
      </c>
      <c r="E25" s="88">
        <v>3164</v>
      </c>
      <c r="F25" s="126">
        <v>0</v>
      </c>
      <c r="G25" s="90"/>
      <c r="H25" s="93">
        <v>10.47</v>
      </c>
      <c r="I25" s="90">
        <v>327</v>
      </c>
      <c r="J25" s="127">
        <v>0</v>
      </c>
      <c r="K25" s="90"/>
      <c r="L25" s="91">
        <v>20.66</v>
      </c>
      <c r="M25" s="90">
        <v>30</v>
      </c>
      <c r="N25" s="128" t="s">
        <v>284</v>
      </c>
      <c r="O25" s="95">
        <v>284</v>
      </c>
      <c r="P25" s="91">
        <v>3.1</v>
      </c>
      <c r="Q25" s="95">
        <v>160</v>
      </c>
      <c r="R25" s="94">
        <v>1.05</v>
      </c>
      <c r="S25" s="95">
        <v>235</v>
      </c>
      <c r="T25" s="91">
        <v>5.44</v>
      </c>
      <c r="U25" s="95">
        <v>244</v>
      </c>
      <c r="V25" s="93">
        <v>12.08</v>
      </c>
      <c r="W25" s="95">
        <v>139</v>
      </c>
      <c r="X25" s="93">
        <v>20.32</v>
      </c>
      <c r="Y25" s="95">
        <v>156</v>
      </c>
      <c r="Z25" s="95">
        <f t="shared" si="0"/>
        <v>1575</v>
      </c>
      <c r="AA25" s="87">
        <v>300</v>
      </c>
      <c r="AB25" s="96">
        <f t="shared" si="1"/>
        <v>1875</v>
      </c>
      <c r="AF25" s="129"/>
    </row>
    <row r="26" spans="1:32" ht="12">
      <c r="A26" s="124">
        <v>23</v>
      </c>
      <c r="B26" s="86" t="s">
        <v>285</v>
      </c>
      <c r="C26" s="87">
        <v>98</v>
      </c>
      <c r="D26" s="87" t="s">
        <v>23</v>
      </c>
      <c r="E26" s="88">
        <v>3407</v>
      </c>
      <c r="F26" s="126">
        <v>10.1</v>
      </c>
      <c r="G26" s="90"/>
      <c r="H26" s="93">
        <v>10.16</v>
      </c>
      <c r="I26" s="90">
        <v>389</v>
      </c>
      <c r="J26" s="127">
        <v>14.2</v>
      </c>
      <c r="K26" s="90">
        <v>208</v>
      </c>
      <c r="L26" s="91">
        <v>0</v>
      </c>
      <c r="M26" s="90"/>
      <c r="N26" s="128" t="s">
        <v>286</v>
      </c>
      <c r="O26" s="95">
        <v>308</v>
      </c>
      <c r="P26" s="91">
        <v>3.17</v>
      </c>
      <c r="Q26" s="95">
        <v>173</v>
      </c>
      <c r="R26" s="94">
        <v>0.95</v>
      </c>
      <c r="S26" s="95">
        <v>156</v>
      </c>
      <c r="T26" s="91">
        <v>3.71</v>
      </c>
      <c r="U26" s="95">
        <v>133</v>
      </c>
      <c r="V26" s="93">
        <v>11.72</v>
      </c>
      <c r="W26" s="95">
        <v>132</v>
      </c>
      <c r="X26" s="93">
        <v>13.1</v>
      </c>
      <c r="Y26" s="95">
        <v>65</v>
      </c>
      <c r="Z26" s="95">
        <f t="shared" si="0"/>
        <v>1564</v>
      </c>
      <c r="AA26" s="87">
        <v>250</v>
      </c>
      <c r="AB26" s="96">
        <f t="shared" si="1"/>
        <v>1814</v>
      </c>
      <c r="AF26" s="129"/>
    </row>
    <row r="27" spans="1:32" ht="12">
      <c r="A27" s="124">
        <v>24</v>
      </c>
      <c r="B27" s="86" t="s">
        <v>287</v>
      </c>
      <c r="C27" s="87">
        <v>98</v>
      </c>
      <c r="D27" s="87" t="s">
        <v>21</v>
      </c>
      <c r="E27" s="88">
        <v>3717</v>
      </c>
      <c r="F27" s="126">
        <v>10.6</v>
      </c>
      <c r="G27" s="90"/>
      <c r="H27" s="93">
        <v>10.61</v>
      </c>
      <c r="I27" s="90">
        <v>300</v>
      </c>
      <c r="J27" s="127">
        <v>14.6</v>
      </c>
      <c r="K27" s="90">
        <v>170</v>
      </c>
      <c r="L27" s="91">
        <v>0</v>
      </c>
      <c r="M27" s="90"/>
      <c r="N27" s="128" t="s">
        <v>288</v>
      </c>
      <c r="O27" s="95">
        <v>322</v>
      </c>
      <c r="P27" s="91">
        <v>2.69</v>
      </c>
      <c r="Q27" s="95">
        <v>88</v>
      </c>
      <c r="R27" s="94">
        <v>1.05</v>
      </c>
      <c r="S27" s="95">
        <v>235</v>
      </c>
      <c r="T27" s="91">
        <v>4.12</v>
      </c>
      <c r="U27" s="95">
        <v>159</v>
      </c>
      <c r="V27" s="93">
        <v>7.08</v>
      </c>
      <c r="W27" s="95">
        <v>48</v>
      </c>
      <c r="X27" s="93">
        <v>9.11</v>
      </c>
      <c r="Y27" s="95">
        <v>30</v>
      </c>
      <c r="Z27" s="95">
        <f t="shared" si="0"/>
        <v>1352</v>
      </c>
      <c r="AA27" s="87">
        <v>300</v>
      </c>
      <c r="AB27" s="96">
        <f t="shared" si="1"/>
        <v>1652</v>
      </c>
      <c r="AF27" s="129"/>
    </row>
    <row r="28" spans="1:32" ht="12">
      <c r="A28" s="124">
        <v>25</v>
      </c>
      <c r="B28" s="86" t="s">
        <v>289</v>
      </c>
      <c r="C28" s="87">
        <v>0</v>
      </c>
      <c r="D28" s="87" t="s">
        <v>16</v>
      </c>
      <c r="E28" s="88">
        <v>3144</v>
      </c>
      <c r="F28" s="126">
        <v>10.4</v>
      </c>
      <c r="G28" s="90"/>
      <c r="H28" s="93">
        <v>10.7</v>
      </c>
      <c r="I28" s="90">
        <v>284</v>
      </c>
      <c r="J28" s="127" t="s">
        <v>290</v>
      </c>
      <c r="K28" s="90"/>
      <c r="L28" s="91">
        <v>0</v>
      </c>
      <c r="M28" s="90"/>
      <c r="N28" s="128" t="s">
        <v>291</v>
      </c>
      <c r="O28" s="95">
        <v>277</v>
      </c>
      <c r="P28" s="91">
        <v>2.92</v>
      </c>
      <c r="Q28" s="95">
        <v>127</v>
      </c>
      <c r="R28" s="94">
        <v>0.95</v>
      </c>
      <c r="S28" s="95">
        <v>156</v>
      </c>
      <c r="T28" s="91">
        <v>5.42</v>
      </c>
      <c r="U28" s="95">
        <v>243</v>
      </c>
      <c r="V28" s="93">
        <v>11.01</v>
      </c>
      <c r="W28" s="95">
        <v>119</v>
      </c>
      <c r="X28" s="93">
        <v>16.3</v>
      </c>
      <c r="Y28" s="95">
        <v>105</v>
      </c>
      <c r="Z28" s="95">
        <f t="shared" si="0"/>
        <v>1311</v>
      </c>
      <c r="AA28" s="87">
        <v>300</v>
      </c>
      <c r="AB28" s="96">
        <f t="shared" si="1"/>
        <v>1611</v>
      </c>
      <c r="AF28" s="129"/>
    </row>
    <row r="29" spans="1:32" ht="12">
      <c r="A29" s="124">
        <v>26</v>
      </c>
      <c r="B29" s="86" t="s">
        <v>292</v>
      </c>
      <c r="C29" s="87">
        <v>98</v>
      </c>
      <c r="D29" s="87" t="s">
        <v>38</v>
      </c>
      <c r="E29" s="88">
        <v>3375</v>
      </c>
      <c r="F29" s="126">
        <v>11</v>
      </c>
      <c r="G29" s="90"/>
      <c r="H29" s="93">
        <v>11.02</v>
      </c>
      <c r="I29" s="90">
        <v>229</v>
      </c>
      <c r="J29" s="127">
        <v>0</v>
      </c>
      <c r="K29" s="90"/>
      <c r="L29" s="91">
        <v>0</v>
      </c>
      <c r="M29" s="90"/>
      <c r="N29" s="128" t="s">
        <v>293</v>
      </c>
      <c r="O29" s="95">
        <v>246</v>
      </c>
      <c r="P29" s="91">
        <v>2.73</v>
      </c>
      <c r="Q29" s="95">
        <v>94</v>
      </c>
      <c r="R29" s="94">
        <v>1</v>
      </c>
      <c r="S29" s="95">
        <v>194</v>
      </c>
      <c r="T29" s="91">
        <v>4.16</v>
      </c>
      <c r="U29" s="95">
        <v>162</v>
      </c>
      <c r="V29" s="93">
        <v>9.421</v>
      </c>
      <c r="W29" s="95">
        <v>90</v>
      </c>
      <c r="X29" s="93">
        <v>19.2</v>
      </c>
      <c r="Y29" s="95">
        <v>142</v>
      </c>
      <c r="Z29" s="95">
        <f t="shared" si="0"/>
        <v>1157</v>
      </c>
      <c r="AA29" s="87">
        <v>250</v>
      </c>
      <c r="AB29" s="96">
        <f t="shared" si="1"/>
        <v>1407</v>
      </c>
      <c r="AF29" s="129"/>
    </row>
    <row r="30" spans="1:32" ht="12">
      <c r="A30" s="124">
        <v>27</v>
      </c>
      <c r="B30" s="86" t="s">
        <v>294</v>
      </c>
      <c r="C30" s="87">
        <v>98</v>
      </c>
      <c r="D30" s="87" t="s">
        <v>21</v>
      </c>
      <c r="E30" s="88">
        <v>3716</v>
      </c>
      <c r="F30" s="126">
        <v>11.2</v>
      </c>
      <c r="G30" s="90"/>
      <c r="H30" s="93">
        <v>10.96</v>
      </c>
      <c r="I30" s="90">
        <v>239</v>
      </c>
      <c r="J30" s="127">
        <v>15.1</v>
      </c>
      <c r="K30" s="90">
        <v>126</v>
      </c>
      <c r="L30" s="91">
        <v>0</v>
      </c>
      <c r="M30" s="90"/>
      <c r="N30" s="128" t="s">
        <v>295</v>
      </c>
      <c r="O30" s="95">
        <v>126</v>
      </c>
      <c r="P30" s="91">
        <v>2.37</v>
      </c>
      <c r="Q30" s="95">
        <v>41</v>
      </c>
      <c r="R30" s="94">
        <v>0.95</v>
      </c>
      <c r="S30" s="95">
        <v>156</v>
      </c>
      <c r="T30" s="91">
        <v>4.81</v>
      </c>
      <c r="U30" s="95">
        <v>203</v>
      </c>
      <c r="V30" s="93">
        <v>11.05</v>
      </c>
      <c r="W30" s="95">
        <v>119</v>
      </c>
      <c r="X30" s="93">
        <v>14.43</v>
      </c>
      <c r="Y30" s="95">
        <v>82</v>
      </c>
      <c r="Z30" s="95">
        <f t="shared" si="0"/>
        <v>1092</v>
      </c>
      <c r="AA30" s="87">
        <v>300</v>
      </c>
      <c r="AB30" s="96">
        <f t="shared" si="1"/>
        <v>1392</v>
      </c>
      <c r="AF30" s="129"/>
    </row>
    <row r="31" spans="1:32" ht="12.75" thickBot="1">
      <c r="A31" s="131">
        <v>28</v>
      </c>
      <c r="B31" s="132" t="s">
        <v>296</v>
      </c>
      <c r="C31" s="133">
        <v>98</v>
      </c>
      <c r="D31" s="133" t="s">
        <v>23</v>
      </c>
      <c r="E31" s="134">
        <v>4233</v>
      </c>
      <c r="F31" s="135">
        <v>11.4</v>
      </c>
      <c r="G31" s="136"/>
      <c r="H31" s="137">
        <v>11.09</v>
      </c>
      <c r="I31" s="136">
        <v>217</v>
      </c>
      <c r="J31" s="138">
        <v>0</v>
      </c>
      <c r="K31" s="136"/>
      <c r="L31" s="139">
        <v>0</v>
      </c>
      <c r="M31" s="136"/>
      <c r="N31" s="140" t="s">
        <v>297</v>
      </c>
      <c r="O31" s="141">
        <v>159</v>
      </c>
      <c r="P31" s="139">
        <v>2.09</v>
      </c>
      <c r="Q31" s="141">
        <v>30</v>
      </c>
      <c r="R31" s="142">
        <v>0.85</v>
      </c>
      <c r="S31" s="141">
        <v>86</v>
      </c>
      <c r="T31" s="139">
        <v>5</v>
      </c>
      <c r="U31" s="141">
        <v>216</v>
      </c>
      <c r="V31" s="137">
        <v>12.48</v>
      </c>
      <c r="W31" s="141">
        <v>147</v>
      </c>
      <c r="X31" s="137">
        <v>14.38</v>
      </c>
      <c r="Y31" s="141">
        <v>81</v>
      </c>
      <c r="Z31" s="121">
        <f t="shared" si="0"/>
        <v>936</v>
      </c>
      <c r="AA31" s="133">
        <v>300</v>
      </c>
      <c r="AB31" s="122">
        <f t="shared" si="1"/>
        <v>1236</v>
      </c>
      <c r="AF31" s="129"/>
    </row>
    <row r="32" spans="1:28" ht="12" hidden="1">
      <c r="A32" s="124">
        <v>29</v>
      </c>
      <c r="B32" s="86" t="s">
        <v>298</v>
      </c>
      <c r="C32" s="87">
        <v>98</v>
      </c>
      <c r="D32" s="87" t="s">
        <v>21</v>
      </c>
      <c r="E32" s="88">
        <v>3895</v>
      </c>
      <c r="F32" s="126">
        <v>10.6</v>
      </c>
      <c r="G32" s="90"/>
      <c r="H32" s="93">
        <v>9.82</v>
      </c>
      <c r="I32" s="90">
        <v>463</v>
      </c>
      <c r="J32" s="127">
        <v>0</v>
      </c>
      <c r="K32" s="90"/>
      <c r="L32" s="91">
        <v>0</v>
      </c>
      <c r="M32" s="90"/>
      <c r="N32" s="128" t="s">
        <v>299</v>
      </c>
      <c r="O32" s="95">
        <v>283</v>
      </c>
      <c r="P32" s="91">
        <v>3.43</v>
      </c>
      <c r="Q32" s="95">
        <v>226</v>
      </c>
      <c r="R32" s="94">
        <v>1.1</v>
      </c>
      <c r="S32" s="95">
        <v>278</v>
      </c>
      <c r="T32" s="91">
        <v>0</v>
      </c>
      <c r="U32" s="95">
        <v>30</v>
      </c>
      <c r="V32" s="93">
        <v>0</v>
      </c>
      <c r="W32" s="95">
        <v>30</v>
      </c>
      <c r="X32" s="93">
        <v>20.67</v>
      </c>
      <c r="Y32" s="95">
        <v>160</v>
      </c>
      <c r="Z32" s="95"/>
      <c r="AA32" s="87">
        <v>200</v>
      </c>
      <c r="AB32" s="96"/>
    </row>
    <row r="33" spans="1:28" ht="12" hidden="1">
      <c r="A33" s="124">
        <v>30</v>
      </c>
      <c r="B33" s="86" t="s">
        <v>300</v>
      </c>
      <c r="C33" s="87">
        <v>97</v>
      </c>
      <c r="D33" s="87" t="s">
        <v>21</v>
      </c>
      <c r="E33" s="88">
        <v>3166</v>
      </c>
      <c r="F33" s="126">
        <v>0</v>
      </c>
      <c r="G33" s="90"/>
      <c r="H33" s="93">
        <v>11.31</v>
      </c>
      <c r="I33" s="90">
        <v>183</v>
      </c>
      <c r="J33" s="127">
        <v>17.3</v>
      </c>
      <c r="K33" s="90">
        <v>30</v>
      </c>
      <c r="L33" s="91">
        <v>0</v>
      </c>
      <c r="M33" s="90"/>
      <c r="N33" s="128" t="s">
        <v>301</v>
      </c>
      <c r="O33" s="95">
        <v>77</v>
      </c>
      <c r="P33" s="91">
        <v>2.33</v>
      </c>
      <c r="Q33" s="95">
        <v>36</v>
      </c>
      <c r="R33" s="94">
        <v>1.05</v>
      </c>
      <c r="S33" s="95">
        <v>235</v>
      </c>
      <c r="T33" s="91">
        <v>4.59</v>
      </c>
      <c r="U33" s="95">
        <v>189</v>
      </c>
      <c r="V33" s="93">
        <v>0</v>
      </c>
      <c r="W33" s="95">
        <v>30</v>
      </c>
      <c r="X33" s="93">
        <v>8.87</v>
      </c>
      <c r="Y33" s="95">
        <v>30</v>
      </c>
      <c r="Z33" s="95"/>
      <c r="AA33" s="87">
        <v>200</v>
      </c>
      <c r="AB33" s="96"/>
    </row>
    <row r="34" spans="1:28" ht="12" hidden="1">
      <c r="A34" s="124">
        <v>31</v>
      </c>
      <c r="B34" s="86" t="s">
        <v>302</v>
      </c>
      <c r="C34" s="87">
        <v>97</v>
      </c>
      <c r="D34" s="87" t="s">
        <v>38</v>
      </c>
      <c r="E34" s="88">
        <v>3372</v>
      </c>
      <c r="F34" s="126">
        <v>0</v>
      </c>
      <c r="G34" s="90"/>
      <c r="H34" s="93">
        <v>10.33</v>
      </c>
      <c r="I34" s="90">
        <v>355</v>
      </c>
      <c r="J34" s="127">
        <v>14.7</v>
      </c>
      <c r="K34" s="90">
        <v>160</v>
      </c>
      <c r="L34" s="91">
        <v>0</v>
      </c>
      <c r="M34" s="90"/>
      <c r="N34" s="128" t="s">
        <v>303</v>
      </c>
      <c r="O34" s="95">
        <v>388</v>
      </c>
      <c r="P34" s="91">
        <v>3.05</v>
      </c>
      <c r="Q34" s="95">
        <v>151</v>
      </c>
      <c r="R34" s="94">
        <v>1.05</v>
      </c>
      <c r="S34" s="95">
        <v>235</v>
      </c>
      <c r="T34" s="91">
        <v>5.67</v>
      </c>
      <c r="U34" s="95">
        <v>259</v>
      </c>
      <c r="V34" s="93">
        <v>0</v>
      </c>
      <c r="W34" s="95">
        <v>30</v>
      </c>
      <c r="X34" s="93">
        <v>0</v>
      </c>
      <c r="Y34" s="95"/>
      <c r="Z34" s="95"/>
      <c r="AA34" s="87">
        <v>150</v>
      </c>
      <c r="AB34" s="96"/>
    </row>
    <row r="35" spans="1:28" s="143" customFormat="1" ht="12" hidden="1">
      <c r="A35" s="124">
        <v>32</v>
      </c>
      <c r="B35" s="86" t="s">
        <v>304</v>
      </c>
      <c r="C35" s="87">
        <v>98</v>
      </c>
      <c r="D35" s="87" t="s">
        <v>32</v>
      </c>
      <c r="E35" s="88">
        <v>3656</v>
      </c>
      <c r="F35" s="126">
        <v>0</v>
      </c>
      <c r="G35" s="90"/>
      <c r="H35" s="93">
        <v>11.47</v>
      </c>
      <c r="I35" s="90">
        <v>160</v>
      </c>
      <c r="J35" s="127">
        <v>0</v>
      </c>
      <c r="K35" s="90"/>
      <c r="L35" s="91">
        <v>0</v>
      </c>
      <c r="M35" s="90"/>
      <c r="N35" s="128" t="s">
        <v>305</v>
      </c>
      <c r="O35" s="95">
        <v>226</v>
      </c>
      <c r="P35" s="91">
        <v>2.48</v>
      </c>
      <c r="Q35" s="95">
        <v>56</v>
      </c>
      <c r="R35" s="94">
        <v>0.9</v>
      </c>
      <c r="S35" s="95">
        <v>119</v>
      </c>
      <c r="T35" s="91">
        <v>3.9</v>
      </c>
      <c r="U35" s="95">
        <v>145</v>
      </c>
      <c r="V35" s="93">
        <v>0</v>
      </c>
      <c r="W35" s="95">
        <v>30</v>
      </c>
      <c r="X35" s="93">
        <v>11.91</v>
      </c>
      <c r="Y35" s="95">
        <v>51</v>
      </c>
      <c r="Z35" s="95"/>
      <c r="AA35" s="87">
        <v>150</v>
      </c>
      <c r="AB35" s="96"/>
    </row>
    <row r="36" spans="1:28" s="143" customFormat="1" ht="12" hidden="1">
      <c r="A36" s="124">
        <v>33</v>
      </c>
      <c r="B36" s="86" t="s">
        <v>306</v>
      </c>
      <c r="C36" s="87">
        <v>97</v>
      </c>
      <c r="D36" s="87" t="s">
        <v>23</v>
      </c>
      <c r="E36" s="88">
        <v>4013</v>
      </c>
      <c r="F36" s="126">
        <v>9.8</v>
      </c>
      <c r="G36" s="90"/>
      <c r="H36" s="93">
        <v>9.5</v>
      </c>
      <c r="I36" s="90">
        <v>538</v>
      </c>
      <c r="J36" s="127">
        <v>0</v>
      </c>
      <c r="K36" s="90"/>
      <c r="L36" s="91">
        <v>0</v>
      </c>
      <c r="M36" s="90"/>
      <c r="N36" s="128" t="s">
        <v>307</v>
      </c>
      <c r="O36" s="95">
        <v>412</v>
      </c>
      <c r="P36" s="91">
        <v>3.62</v>
      </c>
      <c r="Q36" s="95">
        <v>267</v>
      </c>
      <c r="R36" s="94">
        <v>0</v>
      </c>
      <c r="S36" s="95"/>
      <c r="T36" s="91">
        <v>5.04</v>
      </c>
      <c r="U36" s="95">
        <v>218</v>
      </c>
      <c r="V36" s="93">
        <v>10.42</v>
      </c>
      <c r="W36" s="95">
        <v>108</v>
      </c>
      <c r="X36" s="93">
        <v>27.79</v>
      </c>
      <c r="Y36" s="95">
        <v>251</v>
      </c>
      <c r="Z36" s="95"/>
      <c r="AA36" s="87">
        <v>150</v>
      </c>
      <c r="AB36" s="96"/>
    </row>
    <row r="37" spans="1:28" s="143" customFormat="1" ht="12" hidden="1">
      <c r="A37" s="124">
        <v>34</v>
      </c>
      <c r="B37" s="86" t="s">
        <v>308</v>
      </c>
      <c r="C37" s="87">
        <v>0</v>
      </c>
      <c r="D37" s="87" t="s">
        <v>32</v>
      </c>
      <c r="E37" s="88">
        <v>4152</v>
      </c>
      <c r="F37" s="126">
        <v>0</v>
      </c>
      <c r="G37" s="90"/>
      <c r="H37" s="93">
        <v>0</v>
      </c>
      <c r="I37" s="90"/>
      <c r="J37" s="127">
        <v>0</v>
      </c>
      <c r="K37" s="90"/>
      <c r="L37" s="91">
        <v>0</v>
      </c>
      <c r="M37" s="90"/>
      <c r="N37" s="128"/>
      <c r="O37" s="95"/>
      <c r="P37" s="91">
        <v>3.07</v>
      </c>
      <c r="Q37" s="95">
        <v>154</v>
      </c>
      <c r="R37" s="94">
        <v>1.1</v>
      </c>
      <c r="S37" s="95">
        <v>278</v>
      </c>
      <c r="T37" s="91">
        <v>5.07</v>
      </c>
      <c r="U37" s="95">
        <v>220</v>
      </c>
      <c r="V37" s="93">
        <v>0</v>
      </c>
      <c r="W37" s="95">
        <v>30</v>
      </c>
      <c r="X37" s="93">
        <v>20.91</v>
      </c>
      <c r="Y37" s="95">
        <v>163</v>
      </c>
      <c r="Z37" s="95"/>
      <c r="AA37" s="87">
        <v>150</v>
      </c>
      <c r="AB37" s="96"/>
    </row>
    <row r="38" spans="1:28" s="143" customFormat="1" ht="12" hidden="1">
      <c r="A38" s="124">
        <v>35</v>
      </c>
      <c r="B38" s="86" t="s">
        <v>309</v>
      </c>
      <c r="C38" s="87">
        <v>0</v>
      </c>
      <c r="D38" s="87" t="s">
        <v>16</v>
      </c>
      <c r="E38" s="88">
        <v>3206</v>
      </c>
      <c r="F38" s="126">
        <v>11.5</v>
      </c>
      <c r="G38" s="90">
        <v>124</v>
      </c>
      <c r="H38" s="93">
        <v>0</v>
      </c>
      <c r="I38" s="90"/>
      <c r="J38" s="127">
        <v>25.9</v>
      </c>
      <c r="K38" s="90">
        <v>30</v>
      </c>
      <c r="L38" s="91">
        <v>0</v>
      </c>
      <c r="M38" s="90"/>
      <c r="N38" s="128" t="s">
        <v>310</v>
      </c>
      <c r="O38" s="95">
        <v>388</v>
      </c>
      <c r="P38" s="91">
        <v>2.62</v>
      </c>
      <c r="Q38" s="95">
        <v>77</v>
      </c>
      <c r="R38" s="94">
        <v>1</v>
      </c>
      <c r="S38" s="95">
        <v>194</v>
      </c>
      <c r="T38" s="91">
        <v>3.98</v>
      </c>
      <c r="U38" s="95">
        <v>150</v>
      </c>
      <c r="V38" s="93">
        <v>5.39</v>
      </c>
      <c r="W38" s="95">
        <v>30</v>
      </c>
      <c r="X38" s="93">
        <v>15.83</v>
      </c>
      <c r="Y38" s="95">
        <v>99</v>
      </c>
      <c r="Z38" s="95"/>
      <c r="AA38" s="87">
        <v>150</v>
      </c>
      <c r="AB38" s="96"/>
    </row>
    <row r="39" spans="1:28" s="143" customFormat="1" ht="12" hidden="1">
      <c r="A39" s="124">
        <v>36</v>
      </c>
      <c r="B39" s="86" t="s">
        <v>311</v>
      </c>
      <c r="C39" s="87">
        <v>98</v>
      </c>
      <c r="D39" s="87" t="s">
        <v>32</v>
      </c>
      <c r="E39" s="88">
        <v>2912</v>
      </c>
      <c r="F39" s="126">
        <v>10.8</v>
      </c>
      <c r="G39" s="90">
        <v>225</v>
      </c>
      <c r="H39" s="93">
        <v>0</v>
      </c>
      <c r="I39" s="90"/>
      <c r="J39" s="127">
        <v>0</v>
      </c>
      <c r="K39" s="90"/>
      <c r="L39" s="91">
        <v>0</v>
      </c>
      <c r="M39" s="90"/>
      <c r="N39" s="128"/>
      <c r="O39" s="95">
        <v>30</v>
      </c>
      <c r="P39" s="91">
        <v>0</v>
      </c>
      <c r="Q39" s="95">
        <v>30</v>
      </c>
      <c r="R39" s="94">
        <v>0.9</v>
      </c>
      <c r="S39" s="95">
        <v>119</v>
      </c>
      <c r="T39" s="91">
        <v>5.55</v>
      </c>
      <c r="U39" s="95">
        <v>251</v>
      </c>
      <c r="V39" s="93">
        <v>13.01</v>
      </c>
      <c r="W39" s="95">
        <v>157</v>
      </c>
      <c r="X39" s="93">
        <v>23.39</v>
      </c>
      <c r="Y39" s="95">
        <v>195</v>
      </c>
      <c r="Z39" s="95"/>
      <c r="AA39" s="87">
        <v>150</v>
      </c>
      <c r="AB39" s="96"/>
    </row>
    <row r="40" spans="1:28" s="143" customFormat="1" ht="12" hidden="1">
      <c r="A40" s="124">
        <v>37</v>
      </c>
      <c r="B40" s="86" t="s">
        <v>312</v>
      </c>
      <c r="C40" s="87">
        <v>97</v>
      </c>
      <c r="D40" s="87" t="s">
        <v>16</v>
      </c>
      <c r="E40" s="88">
        <v>3233</v>
      </c>
      <c r="F40" s="126">
        <v>9.9</v>
      </c>
      <c r="G40" s="90">
        <v>393</v>
      </c>
      <c r="H40" s="93">
        <v>0</v>
      </c>
      <c r="I40" s="90"/>
      <c r="J40" s="127">
        <v>11.9</v>
      </c>
      <c r="K40" s="90">
        <v>496</v>
      </c>
      <c r="L40" s="91">
        <v>14.73</v>
      </c>
      <c r="M40" s="90"/>
      <c r="N40" s="128"/>
      <c r="O40" s="95"/>
      <c r="P40" s="91">
        <v>0</v>
      </c>
      <c r="Q40" s="95">
        <v>30</v>
      </c>
      <c r="R40" s="94">
        <v>1.3</v>
      </c>
      <c r="S40" s="95">
        <v>466</v>
      </c>
      <c r="T40" s="91">
        <v>6.99</v>
      </c>
      <c r="U40" s="95">
        <v>346</v>
      </c>
      <c r="V40" s="93">
        <v>14.98</v>
      </c>
      <c r="W40" s="95">
        <v>195</v>
      </c>
      <c r="X40" s="93">
        <v>36.22</v>
      </c>
      <c r="Y40" s="95">
        <v>361</v>
      </c>
      <c r="Z40" s="95"/>
      <c r="AA40" s="87">
        <v>150</v>
      </c>
      <c r="AB40" s="96"/>
    </row>
    <row r="41" spans="1:28" s="143" customFormat="1" ht="12" hidden="1">
      <c r="A41" s="124">
        <v>38</v>
      </c>
      <c r="B41" s="86" t="s">
        <v>313</v>
      </c>
      <c r="C41" s="87">
        <v>0</v>
      </c>
      <c r="D41" s="87" t="s">
        <v>38</v>
      </c>
      <c r="E41" s="88" t="s">
        <v>210</v>
      </c>
      <c r="F41" s="126">
        <v>0</v>
      </c>
      <c r="G41" s="90"/>
      <c r="H41" s="93">
        <v>10.81</v>
      </c>
      <c r="I41" s="90">
        <v>264</v>
      </c>
      <c r="J41" s="127">
        <v>0</v>
      </c>
      <c r="K41" s="90"/>
      <c r="L41" s="91">
        <v>0</v>
      </c>
      <c r="M41" s="90"/>
      <c r="N41" s="128"/>
      <c r="O41" s="95"/>
      <c r="P41" s="91">
        <v>3.39</v>
      </c>
      <c r="Q41" s="95">
        <v>218</v>
      </c>
      <c r="R41" s="94">
        <v>0</v>
      </c>
      <c r="S41" s="95"/>
      <c r="T41" s="91">
        <v>0</v>
      </c>
      <c r="U41" s="95">
        <v>30</v>
      </c>
      <c r="V41" s="93">
        <v>5.63</v>
      </c>
      <c r="W41" s="95">
        <v>30</v>
      </c>
      <c r="X41" s="93">
        <v>8.38</v>
      </c>
      <c r="Y41" s="95">
        <v>30</v>
      </c>
      <c r="Z41" s="95"/>
      <c r="AA41" s="87">
        <v>100</v>
      </c>
      <c r="AB41" s="96"/>
    </row>
    <row r="42" spans="1:28" s="143" customFormat="1" ht="12" hidden="1">
      <c r="A42" s="124">
        <v>39</v>
      </c>
      <c r="B42" s="86" t="s">
        <v>314</v>
      </c>
      <c r="C42" s="87">
        <v>97</v>
      </c>
      <c r="D42" s="87" t="s">
        <v>16</v>
      </c>
      <c r="E42" s="88">
        <v>3137</v>
      </c>
      <c r="F42" s="126">
        <v>0</v>
      </c>
      <c r="G42" s="90"/>
      <c r="H42" s="93">
        <v>9.83</v>
      </c>
      <c r="I42" s="90">
        <v>461</v>
      </c>
      <c r="J42" s="127">
        <v>0</v>
      </c>
      <c r="K42" s="90"/>
      <c r="L42" s="91">
        <v>0</v>
      </c>
      <c r="M42" s="90"/>
      <c r="N42" s="128" t="s">
        <v>315</v>
      </c>
      <c r="O42" s="95">
        <v>229</v>
      </c>
      <c r="P42" s="91">
        <v>3</v>
      </c>
      <c r="Q42" s="95">
        <v>141</v>
      </c>
      <c r="R42" s="94">
        <v>0</v>
      </c>
      <c r="S42" s="95"/>
      <c r="T42" s="91">
        <v>5.71</v>
      </c>
      <c r="U42" s="95">
        <v>262</v>
      </c>
      <c r="V42" s="93">
        <v>0</v>
      </c>
      <c r="W42" s="95">
        <v>30</v>
      </c>
      <c r="X42" s="93">
        <v>0</v>
      </c>
      <c r="Y42" s="95"/>
      <c r="Z42" s="95"/>
      <c r="AA42" s="87">
        <v>50</v>
      </c>
      <c r="AB42" s="96"/>
    </row>
    <row r="43" spans="1:28" s="143" customFormat="1" ht="12" hidden="1">
      <c r="A43" s="124">
        <v>40</v>
      </c>
      <c r="B43" s="86" t="s">
        <v>316</v>
      </c>
      <c r="C43" s="87">
        <v>97</v>
      </c>
      <c r="D43" s="87" t="s">
        <v>23</v>
      </c>
      <c r="E43" s="88">
        <v>4234</v>
      </c>
      <c r="F43" s="126">
        <v>0</v>
      </c>
      <c r="G43" s="90"/>
      <c r="H43" s="93">
        <v>11.28</v>
      </c>
      <c r="I43" s="90">
        <v>188</v>
      </c>
      <c r="J43" s="127">
        <v>0</v>
      </c>
      <c r="K43" s="90"/>
      <c r="L43" s="91">
        <v>0</v>
      </c>
      <c r="M43" s="90"/>
      <c r="N43" s="128" t="s">
        <v>317</v>
      </c>
      <c r="O43" s="95">
        <v>106</v>
      </c>
      <c r="P43" s="91">
        <v>2.47</v>
      </c>
      <c r="Q43" s="95">
        <v>55</v>
      </c>
      <c r="R43" s="94">
        <v>0</v>
      </c>
      <c r="S43" s="95"/>
      <c r="T43" s="91">
        <v>2.852</v>
      </c>
      <c r="U43" s="95">
        <v>79</v>
      </c>
      <c r="V43" s="93">
        <v>0</v>
      </c>
      <c r="W43" s="95">
        <v>30</v>
      </c>
      <c r="X43" s="93">
        <v>0</v>
      </c>
      <c r="Y43" s="95"/>
      <c r="Z43" s="95"/>
      <c r="AA43" s="87">
        <v>50</v>
      </c>
      <c r="AB43" s="96"/>
    </row>
    <row r="44" spans="1:28" s="143" customFormat="1" ht="12" hidden="1">
      <c r="A44" s="124">
        <v>41</v>
      </c>
      <c r="B44" s="86" t="s">
        <v>318</v>
      </c>
      <c r="C44" s="87">
        <v>98</v>
      </c>
      <c r="D44" s="87" t="s">
        <v>21</v>
      </c>
      <c r="E44" s="88">
        <v>3391</v>
      </c>
      <c r="F44" s="126">
        <v>0</v>
      </c>
      <c r="G44" s="90"/>
      <c r="H44" s="93">
        <v>11.59</v>
      </c>
      <c r="I44" s="90">
        <v>144</v>
      </c>
      <c r="J44" s="127">
        <v>0</v>
      </c>
      <c r="K44" s="90"/>
      <c r="L44" s="91">
        <v>0</v>
      </c>
      <c r="M44" s="90"/>
      <c r="N44" s="128"/>
      <c r="O44" s="95">
        <v>30</v>
      </c>
      <c r="P44" s="91">
        <v>2.44</v>
      </c>
      <c r="Q44" s="95">
        <v>51</v>
      </c>
      <c r="R44" s="94">
        <v>0</v>
      </c>
      <c r="S44" s="95"/>
      <c r="T44" s="91">
        <v>3.88</v>
      </c>
      <c r="U44" s="95">
        <v>144</v>
      </c>
      <c r="V44" s="93">
        <v>0</v>
      </c>
      <c r="W44" s="95">
        <v>30</v>
      </c>
      <c r="X44" s="93">
        <v>0</v>
      </c>
      <c r="Y44" s="95"/>
      <c r="Z44" s="95"/>
      <c r="AA44" s="87">
        <v>50</v>
      </c>
      <c r="AB44" s="96"/>
    </row>
    <row r="45" spans="1:28" s="143" customFormat="1" ht="12" hidden="1">
      <c r="A45" s="124">
        <v>42</v>
      </c>
      <c r="B45" s="86" t="s">
        <v>319</v>
      </c>
      <c r="C45" s="87">
        <v>0</v>
      </c>
      <c r="D45" s="87" t="s">
        <v>32</v>
      </c>
      <c r="E45" s="88">
        <v>3657</v>
      </c>
      <c r="F45" s="126">
        <v>0</v>
      </c>
      <c r="G45" s="90"/>
      <c r="H45" s="93">
        <v>0</v>
      </c>
      <c r="I45" s="90"/>
      <c r="J45" s="127">
        <v>0</v>
      </c>
      <c r="K45" s="90"/>
      <c r="L45" s="91">
        <v>0</v>
      </c>
      <c r="M45" s="90"/>
      <c r="N45" s="128"/>
      <c r="O45" s="95"/>
      <c r="P45" s="91">
        <v>0</v>
      </c>
      <c r="Q45" s="95">
        <v>30</v>
      </c>
      <c r="R45" s="94">
        <v>0</v>
      </c>
      <c r="S45" s="95"/>
      <c r="T45" s="91">
        <v>3.59</v>
      </c>
      <c r="U45" s="95">
        <v>125</v>
      </c>
      <c r="V45" s="93">
        <v>0</v>
      </c>
      <c r="W45" s="95">
        <v>30</v>
      </c>
      <c r="X45" s="93">
        <v>0</v>
      </c>
      <c r="Y45" s="95"/>
      <c r="Z45" s="95"/>
      <c r="AA45" s="87">
        <v>50</v>
      </c>
      <c r="AB45" s="96"/>
    </row>
    <row r="46" spans="1:28" s="143" customFormat="1" ht="12" hidden="1">
      <c r="A46" s="124">
        <v>43</v>
      </c>
      <c r="B46" s="86" t="s">
        <v>320</v>
      </c>
      <c r="C46" s="87">
        <v>98</v>
      </c>
      <c r="D46" s="87" t="s">
        <v>38</v>
      </c>
      <c r="E46" s="88">
        <v>3893</v>
      </c>
      <c r="F46" s="126">
        <v>0</v>
      </c>
      <c r="G46" s="90"/>
      <c r="H46" s="93">
        <v>0</v>
      </c>
      <c r="I46" s="90"/>
      <c r="J46" s="127">
        <v>0</v>
      </c>
      <c r="K46" s="90"/>
      <c r="L46" s="91">
        <v>0</v>
      </c>
      <c r="M46" s="90"/>
      <c r="N46" s="128"/>
      <c r="O46" s="95"/>
      <c r="P46" s="91">
        <v>0</v>
      </c>
      <c r="Q46" s="95">
        <v>30</v>
      </c>
      <c r="R46" s="94">
        <v>0.95</v>
      </c>
      <c r="S46" s="95">
        <v>156</v>
      </c>
      <c r="T46" s="91">
        <v>4.1</v>
      </c>
      <c r="U46" s="95">
        <v>158</v>
      </c>
      <c r="V46" s="93">
        <v>0</v>
      </c>
      <c r="W46" s="95">
        <v>30</v>
      </c>
      <c r="X46" s="93">
        <v>0</v>
      </c>
      <c r="Y46" s="95"/>
      <c r="Z46" s="95"/>
      <c r="AA46" s="87">
        <v>50</v>
      </c>
      <c r="AB46" s="96"/>
    </row>
    <row r="47" spans="1:28" s="143" customFormat="1" ht="12" hidden="1">
      <c r="A47" s="124">
        <v>44</v>
      </c>
      <c r="B47" s="86" t="s">
        <v>321</v>
      </c>
      <c r="C47" s="87">
        <v>98</v>
      </c>
      <c r="D47" s="87" t="s">
        <v>35</v>
      </c>
      <c r="E47" s="88">
        <v>3004</v>
      </c>
      <c r="F47" s="126">
        <v>0</v>
      </c>
      <c r="G47" s="90"/>
      <c r="H47" s="93">
        <v>10.01</v>
      </c>
      <c r="I47" s="90">
        <v>421</v>
      </c>
      <c r="J47" s="127">
        <v>0</v>
      </c>
      <c r="K47" s="90"/>
      <c r="L47" s="91">
        <v>0</v>
      </c>
      <c r="M47" s="90"/>
      <c r="N47" s="128"/>
      <c r="O47" s="95"/>
      <c r="P47" s="91">
        <v>0</v>
      </c>
      <c r="Q47" s="95">
        <v>30</v>
      </c>
      <c r="R47" s="94">
        <v>0</v>
      </c>
      <c r="S47" s="95"/>
      <c r="T47" s="91">
        <v>0</v>
      </c>
      <c r="U47" s="95">
        <v>30</v>
      </c>
      <c r="V47" s="93">
        <v>7.99</v>
      </c>
      <c r="W47" s="95">
        <v>64</v>
      </c>
      <c r="X47" s="93">
        <v>15.88</v>
      </c>
      <c r="Y47" s="95">
        <v>100</v>
      </c>
      <c r="Z47" s="95"/>
      <c r="AA47" s="87">
        <v>50</v>
      </c>
      <c r="AB47" s="96"/>
    </row>
    <row r="48" spans="1:28" s="143" customFormat="1" ht="12" hidden="1">
      <c r="A48" s="124">
        <v>45</v>
      </c>
      <c r="B48" s="86" t="s">
        <v>322</v>
      </c>
      <c r="C48" s="87">
        <v>98</v>
      </c>
      <c r="D48" s="87" t="s">
        <v>35</v>
      </c>
      <c r="E48" s="88">
        <v>3003</v>
      </c>
      <c r="F48" s="126">
        <v>0</v>
      </c>
      <c r="G48" s="90"/>
      <c r="H48" s="93">
        <v>10.24</v>
      </c>
      <c r="I48" s="90">
        <v>373</v>
      </c>
      <c r="J48" s="127">
        <v>0</v>
      </c>
      <c r="K48" s="90"/>
      <c r="L48" s="91">
        <v>0</v>
      </c>
      <c r="M48" s="90"/>
      <c r="N48" s="128"/>
      <c r="O48" s="95"/>
      <c r="P48" s="91">
        <v>0</v>
      </c>
      <c r="Q48" s="95">
        <v>30</v>
      </c>
      <c r="R48" s="94">
        <v>0</v>
      </c>
      <c r="S48" s="95"/>
      <c r="T48" s="91">
        <v>0</v>
      </c>
      <c r="U48" s="95">
        <v>30</v>
      </c>
      <c r="V48" s="93">
        <v>0</v>
      </c>
      <c r="W48" s="95">
        <v>30</v>
      </c>
      <c r="X48" s="93">
        <v>0</v>
      </c>
      <c r="Y48" s="95"/>
      <c r="Z48" s="95"/>
      <c r="AA48" s="87">
        <v>50</v>
      </c>
      <c r="AB48" s="96"/>
    </row>
    <row r="49" spans="1:28" s="143" customFormat="1" ht="12" hidden="1">
      <c r="A49" s="124">
        <v>46</v>
      </c>
      <c r="B49" s="86" t="s">
        <v>323</v>
      </c>
      <c r="C49" s="87">
        <v>97</v>
      </c>
      <c r="D49" s="87" t="s">
        <v>35</v>
      </c>
      <c r="E49" s="88">
        <v>2907</v>
      </c>
      <c r="F49" s="126">
        <v>0</v>
      </c>
      <c r="G49" s="90"/>
      <c r="H49" s="93">
        <v>10.08</v>
      </c>
      <c r="I49" s="90">
        <v>406</v>
      </c>
      <c r="J49" s="127">
        <v>0</v>
      </c>
      <c r="K49" s="90"/>
      <c r="L49" s="91">
        <v>0</v>
      </c>
      <c r="M49" s="90"/>
      <c r="N49" s="128"/>
      <c r="O49" s="95"/>
      <c r="P49" s="91">
        <v>0</v>
      </c>
      <c r="Q49" s="95">
        <v>30</v>
      </c>
      <c r="R49" s="94">
        <v>0</v>
      </c>
      <c r="S49" s="95"/>
      <c r="T49" s="91">
        <v>0</v>
      </c>
      <c r="U49" s="95">
        <v>30</v>
      </c>
      <c r="V49" s="93">
        <v>0</v>
      </c>
      <c r="W49" s="95">
        <v>30</v>
      </c>
      <c r="X49" s="93">
        <v>0</v>
      </c>
      <c r="Y49" s="95"/>
      <c r="Z49" s="95"/>
      <c r="AA49" s="87">
        <v>50</v>
      </c>
      <c r="AB49" s="96"/>
    </row>
    <row r="50" spans="2:28" s="143" customFormat="1" ht="12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 s="143" customFormat="1" ht="12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2:28" s="143" customFormat="1" ht="12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 s="143" customFormat="1" ht="12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 s="143" customFormat="1" ht="12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 s="143" customFormat="1" ht="12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 s="143" customFormat="1" ht="12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 s="143" customFormat="1" ht="1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 s="143" customFormat="1" ht="12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 s="143" customFormat="1" ht="12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2:28" s="143" customFormat="1" ht="12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 s="143" customFormat="1" ht="12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2:28" s="143" customFormat="1" ht="12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2:28" s="143" customFormat="1" ht="12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2:28" s="143" customFormat="1" ht="12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2:28" s="143" customFormat="1" ht="12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2:28" s="143" customFormat="1" ht="12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2:28" s="143" customFormat="1" ht="1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2:28" s="143" customFormat="1" ht="12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2:28" s="143" customFormat="1" ht="12"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2:28" s="143" customFormat="1" ht="12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2:28" s="143" customFormat="1" ht="12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2:28" s="143" customFormat="1" ht="12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28" s="143" customFormat="1" ht="12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28" s="143" customFormat="1" ht="12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28" s="143" customFormat="1" ht="12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2:28" s="143" customFormat="1" ht="12"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2:28" s="143" customFormat="1" ht="1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2:28" s="143" customFormat="1" ht="12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2:28" s="143" customFormat="1" ht="12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2:28" s="143" customFormat="1" ht="12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2:28" s="143" customFormat="1" ht="12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2:28" s="143" customFormat="1" ht="12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2:28" s="143" customFormat="1" ht="1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2:28" s="143" customFormat="1" ht="12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2:28" s="143" customFormat="1" ht="12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2:28" s="143" customFormat="1" ht="12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2:28" s="143" customFormat="1" ht="12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2:28" s="143" customFormat="1" ht="12"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2:28" s="143" customFormat="1" ht="12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2:28" s="143" customFormat="1" ht="12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2:28" s="143" customFormat="1" ht="12"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2:28" s="143" customFormat="1" ht="12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2:28" s="143" customFormat="1" ht="12"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2:28" s="143" customFormat="1" ht="12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2:28" s="143" customFormat="1" ht="12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2:28" s="143" customFormat="1" ht="12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2:28" s="143" customFormat="1" ht="12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2:28" s="143" customFormat="1" ht="12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2:28" s="143" customFormat="1" ht="12"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2:28" s="143" customFormat="1" ht="12"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2:28" s="143" customFormat="1" ht="12"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2:28" s="143" customFormat="1" ht="12"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2:28" s="143" customFormat="1" ht="12"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2:28" s="143" customFormat="1" ht="12"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2:28" s="143" customFormat="1" ht="12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2:28" s="143" customFormat="1" ht="12"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2:28" s="143" customFormat="1" ht="12"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2:28" s="143" customFormat="1" ht="12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2:28" s="143" customFormat="1" ht="12"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2:28" s="143" customFormat="1" ht="12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2:28" s="143" customFormat="1" ht="12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2:28" s="143" customFormat="1" ht="12"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2:28" s="143" customFormat="1" ht="12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2:28" s="143" customFormat="1" ht="12"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2:28" s="143" customFormat="1" ht="12"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2:28" s="143" customFormat="1" ht="12"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2:28" s="143" customFormat="1" ht="12"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2:28" s="143" customFormat="1" ht="12"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2:28" s="143" customFormat="1" ht="12"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2:28" s="143" customFormat="1" ht="12"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2:28" s="143" customFormat="1" ht="12"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2:28" s="143" customFormat="1" ht="12"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2:28" s="143" customFormat="1" ht="12"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2:28" s="143" customFormat="1" ht="12"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2:28" s="143" customFormat="1" ht="12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2:28" s="143" customFormat="1" ht="12"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2:28" s="143" customFormat="1" ht="12"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2:28" s="143" customFormat="1" ht="12"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2:28" s="143" customFormat="1" ht="12"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2:28" s="143" customFormat="1" ht="12"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2:28" s="143" customFormat="1" ht="12"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2:28" s="143" customFormat="1" ht="12"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2:28" s="143" customFormat="1" ht="12"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2:28" s="143" customFormat="1" ht="12"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2:28" s="143" customFormat="1" ht="12"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2:28" s="143" customFormat="1" ht="12"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2:28" s="143" customFormat="1" ht="12"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2:28" s="143" customFormat="1" ht="12"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2:28" s="143" customFormat="1" ht="12"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2:28" s="143" customFormat="1" ht="12"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2:28" s="143" customFormat="1" ht="12"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2:28" s="143" customFormat="1" ht="12"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2:28" s="143" customFormat="1" ht="12"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2:28" s="143" customFormat="1" ht="12">
      <c r="B144" s="2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2:28" s="143" customFormat="1" ht="12"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2:28" s="143" customFormat="1" ht="12"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2:28" s="143" customFormat="1" ht="12"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2:28" s="143" customFormat="1" ht="12">
      <c r="B148" s="2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2:28" s="143" customFormat="1" ht="12">
      <c r="B149" s="2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2:28" s="143" customFormat="1" ht="12"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2:28" s="143" customFormat="1" ht="12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2:28" s="143" customFormat="1" ht="12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2:28" s="143" customFormat="1" ht="12"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2:28" s="143" customFormat="1" ht="12">
      <c r="B154" s="2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2:28" s="143" customFormat="1" ht="12">
      <c r="B155" s="2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2:28" s="143" customFormat="1" ht="12">
      <c r="B156" s="2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2:28" s="143" customFormat="1" ht="12">
      <c r="B157" s="2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2:28" s="143" customFormat="1" ht="12">
      <c r="B158" s="2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2:28" s="143" customFormat="1" ht="12">
      <c r="B159" s="2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2:28" s="143" customFormat="1" ht="12">
      <c r="B160" s="2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2:28" s="143" customFormat="1" ht="12"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2:28" s="143" customFormat="1" ht="12"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2:28" s="143" customFormat="1" ht="12">
      <c r="B163" s="2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2:28" s="143" customFormat="1" ht="12"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2:28" s="143" customFormat="1" ht="12">
      <c r="B165" s="2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2:28" s="143" customFormat="1" ht="12">
      <c r="B166" s="2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2:28" s="143" customFormat="1" ht="12">
      <c r="B167" s="2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2:28" s="143" customFormat="1" ht="12">
      <c r="B168" s="2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2:28" s="143" customFormat="1" ht="12">
      <c r="B169" s="2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2:28" s="143" customFormat="1" ht="12"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2:28" s="143" customFormat="1" ht="12">
      <c r="B171" s="2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2:28" s="143" customFormat="1" ht="12"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2:28" s="143" customFormat="1" ht="12">
      <c r="B173" s="2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2:28" s="143" customFormat="1" ht="12"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2:28" s="143" customFormat="1" ht="12">
      <c r="B175" s="2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2:28" s="143" customFormat="1" ht="12">
      <c r="B176" s="2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2:28" s="143" customFormat="1" ht="12">
      <c r="B177" s="2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2:28" s="143" customFormat="1" ht="12">
      <c r="B178" s="2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2:28" s="143" customFormat="1" ht="12">
      <c r="B179" s="2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2:28" s="143" customFormat="1" ht="12">
      <c r="B180" s="2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2:28" s="143" customFormat="1" ht="12">
      <c r="B181" s="2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2:28" s="143" customFormat="1" ht="12">
      <c r="B182" s="2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2:28" s="143" customFormat="1" ht="12">
      <c r="B183" s="2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2:28" s="143" customFormat="1" ht="12">
      <c r="B184" s="2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2:28" s="143" customFormat="1" ht="12"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2:28" s="143" customFormat="1" ht="12">
      <c r="B186" s="2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2:28" s="143" customFormat="1" ht="12">
      <c r="B187" s="2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2:28" s="143" customFormat="1" ht="12">
      <c r="B188" s="2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2:28" s="143" customFormat="1" ht="12"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2:28" s="143" customFormat="1" ht="12">
      <c r="B190" s="2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2:28" s="143" customFormat="1" ht="12">
      <c r="B191" s="2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2:28" s="143" customFormat="1" ht="12">
      <c r="B192" s="2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2:28" s="143" customFormat="1" ht="12"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2:28" s="143" customFormat="1" ht="12">
      <c r="B194" s="2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2:28" s="143" customFormat="1" ht="12">
      <c r="B195" s="2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2:28" s="143" customFormat="1" ht="12">
      <c r="B196" s="2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2:28" s="143" customFormat="1" ht="12">
      <c r="B197" s="2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2:28" s="143" customFormat="1" ht="12">
      <c r="B198" s="2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2:28" s="143" customFormat="1" ht="12">
      <c r="B199" s="2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2:28" s="143" customFormat="1" ht="12"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2:28" s="143" customFormat="1" ht="12"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2:28" s="143" customFormat="1" ht="12"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2:28" s="143" customFormat="1" ht="12"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2:28" s="143" customFormat="1" ht="12">
      <c r="B204" s="2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2:28" s="143" customFormat="1" ht="12">
      <c r="B205" s="2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2:28" s="143" customFormat="1" ht="12">
      <c r="B206" s="2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2:28" s="143" customFormat="1" ht="12">
      <c r="B207" s="2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2:28" s="143" customFormat="1" ht="12">
      <c r="B208" s="2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2:28" s="143" customFormat="1" ht="12"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2:28" s="143" customFormat="1" ht="12">
      <c r="B210" s="2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2:28" s="143" customFormat="1" ht="12">
      <c r="B211" s="2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2:28" s="143" customFormat="1" ht="12"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2:28" s="143" customFormat="1" ht="12">
      <c r="B213" s="2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2:28" s="143" customFormat="1" ht="12">
      <c r="B214" s="2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2:28" s="143" customFormat="1" ht="12">
      <c r="B215" s="2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2:28" s="143" customFormat="1" ht="12">
      <c r="B216" s="2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2:28" s="143" customFormat="1" ht="12">
      <c r="B217" s="2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2:28" s="143" customFormat="1" ht="12">
      <c r="B218" s="2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2:28" s="143" customFormat="1" ht="12">
      <c r="B219" s="2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2:28" s="143" customFormat="1" ht="12">
      <c r="B220" s="2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2:28" s="143" customFormat="1" ht="12">
      <c r="B221" s="2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2:28" s="143" customFormat="1" ht="12">
      <c r="B222" s="2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2:28" s="143" customFormat="1" ht="12">
      <c r="B223" s="2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2:28" s="143" customFormat="1" ht="12">
      <c r="B224" s="2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2:28" s="143" customFormat="1" ht="12">
      <c r="B225" s="2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2:28" s="143" customFormat="1" ht="12">
      <c r="B226" s="26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2:28" s="143" customFormat="1" ht="12">
      <c r="B227" s="2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2:28" s="143" customFormat="1" ht="12">
      <c r="B228" s="2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2:28" s="143" customFormat="1" ht="12">
      <c r="B229" s="26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2:28" s="143" customFormat="1" ht="12">
      <c r="B230" s="26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2:28" s="143" customFormat="1" ht="12">
      <c r="B231" s="26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2:28" s="143" customFormat="1" ht="12">
      <c r="B232" s="26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2:28" s="143" customFormat="1" ht="12">
      <c r="B233" s="26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2:28" s="143" customFormat="1" ht="12">
      <c r="B234" s="26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2:28" s="143" customFormat="1" ht="12">
      <c r="B235" s="2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2:28" s="143" customFormat="1" ht="12">
      <c r="B236" s="26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2:28" s="143" customFormat="1" ht="12">
      <c r="B237" s="2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2:28" s="143" customFormat="1" ht="12">
      <c r="B238" s="2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2:28" s="143" customFormat="1" ht="12">
      <c r="B239" s="26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2:28" s="143" customFormat="1" ht="12">
      <c r="B240" s="2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2:28" s="143" customFormat="1" ht="12">
      <c r="B241" s="26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2:28" s="143" customFormat="1" ht="12">
      <c r="B242" s="2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2:28" s="143" customFormat="1" ht="12">
      <c r="B243" s="2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2:28" s="143" customFormat="1" ht="12">
      <c r="B244" s="2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2:28" s="143" customFormat="1" ht="12">
      <c r="B245" s="2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2:28" s="143" customFormat="1" ht="12">
      <c r="B246" s="26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2:28" s="143" customFormat="1" ht="12">
      <c r="B247" s="2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2:28" s="143" customFormat="1" ht="12">
      <c r="B248" s="2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2:28" s="143" customFormat="1" ht="12">
      <c r="B249" s="26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2:28" s="143" customFormat="1" ht="12">
      <c r="B250" s="2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2:28" s="143" customFormat="1" ht="12">
      <c r="B251" s="26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2:28" s="143" customFormat="1" ht="12">
      <c r="B252" s="2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2:28" s="143" customFormat="1" ht="12">
      <c r="B253" s="2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2:28" s="143" customFormat="1" ht="12">
      <c r="B254" s="2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2:28" s="143" customFormat="1" ht="12">
      <c r="B255" s="26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2:28" s="143" customFormat="1" ht="12">
      <c r="B256" s="26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2:28" s="143" customFormat="1" ht="12">
      <c r="B257" s="26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2:28" s="143" customFormat="1" ht="12">
      <c r="B258" s="26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2:28" s="143" customFormat="1" ht="12">
      <c r="B259" s="2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2:28" s="143" customFormat="1" ht="12">
      <c r="B260" s="2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2:28" s="143" customFormat="1" ht="12">
      <c r="B261" s="2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2:28" s="143" customFormat="1" ht="12">
      <c r="B262" s="2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2:28" s="143" customFormat="1" ht="12">
      <c r="B263" s="26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2:28" s="143" customFormat="1" ht="12">
      <c r="B264" s="26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2:28" s="143" customFormat="1" ht="12">
      <c r="B265" s="26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2:28" s="143" customFormat="1" ht="12">
      <c r="B266" s="2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2:28" s="143" customFormat="1" ht="12">
      <c r="B267" s="26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2:28" s="143" customFormat="1" ht="12">
      <c r="B268" s="26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2:28" s="143" customFormat="1" ht="12">
      <c r="B269" s="2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2:28" s="143" customFormat="1" ht="12">
      <c r="B270" s="26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2:28" s="143" customFormat="1" ht="12">
      <c r="B271" s="26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2:28" s="143" customFormat="1" ht="12">
      <c r="B272" s="26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2:28" s="143" customFormat="1" ht="12">
      <c r="B273" s="2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2:28" s="143" customFormat="1" ht="12">
      <c r="B274" s="2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2:28" s="143" customFormat="1" ht="12">
      <c r="B275" s="26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2:28" s="143" customFormat="1" ht="12">
      <c r="B276" s="26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2:28" s="143" customFormat="1" ht="12">
      <c r="B277" s="26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2:28" s="143" customFormat="1" ht="12">
      <c r="B278" s="26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2:28" s="143" customFormat="1" ht="12">
      <c r="B279" s="2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2:28" s="143" customFormat="1" ht="12">
      <c r="B280" s="26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2:28" s="143" customFormat="1" ht="12">
      <c r="B281" s="2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2:28" s="143" customFormat="1" ht="12">
      <c r="B282" s="2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2:28" s="143" customFormat="1" ht="12">
      <c r="B283" s="26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2:28" s="143" customFormat="1" ht="12">
      <c r="B284" s="26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2:28" s="143" customFormat="1" ht="12">
      <c r="B285" s="26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2:28" s="143" customFormat="1" ht="12">
      <c r="B286" s="26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2:28" s="143" customFormat="1" ht="12">
      <c r="B287" s="26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2:28" s="143" customFormat="1" ht="12">
      <c r="B288" s="26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2:28" s="143" customFormat="1" ht="12">
      <c r="B289" s="26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2:28" s="143" customFormat="1" ht="12">
      <c r="B290" s="26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2:28" s="143" customFormat="1" ht="12">
      <c r="B291" s="2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2:28" s="143" customFormat="1" ht="12">
      <c r="B292" s="26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2:28" s="143" customFormat="1" ht="12">
      <c r="B293" s="2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2:28" s="143" customFormat="1" ht="12">
      <c r="B294" s="2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2:28" s="143" customFormat="1" ht="12">
      <c r="B295" s="2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2:28" s="143" customFormat="1" ht="12">
      <c r="B296" s="2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2:28" s="143" customFormat="1" ht="12">
      <c r="B297" s="2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2:28" s="143" customFormat="1" ht="12">
      <c r="B298" s="26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2:28" s="143" customFormat="1" ht="12">
      <c r="B299" s="26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2:28" s="143" customFormat="1" ht="12">
      <c r="B300" s="2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2:28" s="143" customFormat="1" ht="12">
      <c r="B301" s="2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2:28" s="143" customFormat="1" ht="12">
      <c r="B302" s="2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2:28" s="143" customFormat="1" ht="12">
      <c r="B303" s="26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2:28" s="143" customFormat="1" ht="12">
      <c r="B304" s="2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2:28" s="143" customFormat="1" ht="12">
      <c r="B305" s="2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2:28" s="143" customFormat="1" ht="12">
      <c r="B306" s="2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2:28" s="143" customFormat="1" ht="12">
      <c r="B307" s="2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2:28" s="143" customFormat="1" ht="12">
      <c r="B308" s="26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2:28" s="143" customFormat="1" ht="12">
      <c r="B309" s="2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2:28" s="143" customFormat="1" ht="12">
      <c r="B310" s="2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2:28" s="143" customFormat="1" ht="12">
      <c r="B311" s="2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2:28" s="143" customFormat="1" ht="12">
      <c r="B312" s="2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2:28" s="143" customFormat="1" ht="12">
      <c r="B313" s="2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2:28" s="143" customFormat="1" ht="12">
      <c r="B314" s="2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2:28" s="143" customFormat="1" ht="12">
      <c r="B315" s="2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2:28" s="143" customFormat="1" ht="12">
      <c r="B316" s="2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2:28" s="143" customFormat="1" ht="12">
      <c r="B317" s="2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2:28" s="143" customFormat="1" ht="12">
      <c r="B318" s="26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2:28" s="143" customFormat="1" ht="12">
      <c r="B319" s="2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2:28" s="143" customFormat="1" ht="12">
      <c r="B320" s="2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2:28" s="143" customFormat="1" ht="12">
      <c r="B321" s="2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2:28" s="143" customFormat="1" ht="12">
      <c r="B322" s="2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2:28" s="143" customFormat="1" ht="12">
      <c r="B323" s="2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2:28" s="143" customFormat="1" ht="12">
      <c r="B324" s="2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2:28" s="143" customFormat="1" ht="12">
      <c r="B325" s="26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2:28" s="143" customFormat="1" ht="12">
      <c r="B326" s="2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2:28" s="143" customFormat="1" ht="12">
      <c r="B327" s="2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2:28" s="143" customFormat="1" ht="12">
      <c r="B328" s="2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2:28" s="143" customFormat="1" ht="12">
      <c r="B329" s="26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2:28" s="143" customFormat="1" ht="12"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2:28" s="143" customFormat="1" ht="12">
      <c r="B331" s="26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2:28" s="143" customFormat="1" ht="12">
      <c r="B332" s="26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2:28" s="143" customFormat="1" ht="12">
      <c r="B333" s="26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2:28" s="143" customFormat="1" ht="12">
      <c r="B334" s="26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2:28" s="143" customFormat="1" ht="12">
      <c r="B335" s="26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2:28" s="143" customFormat="1" ht="12">
      <c r="B336" s="26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2:28" s="143" customFormat="1" ht="12">
      <c r="B337" s="26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2:28" s="143" customFormat="1" ht="12">
      <c r="B338" s="26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2:28" s="143" customFormat="1" ht="12">
      <c r="B339" s="26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2:28" s="143" customFormat="1" ht="12">
      <c r="B340" s="2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2:28" s="143" customFormat="1" ht="12">
      <c r="B341" s="26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2:28" s="143" customFormat="1" ht="12">
      <c r="B342" s="2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2:28" s="143" customFormat="1" ht="12">
      <c r="B343" s="2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2:28" s="143" customFormat="1" ht="12">
      <c r="B344" s="26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2:28" s="143" customFormat="1" ht="12">
      <c r="B345" s="26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2:28" s="143" customFormat="1" ht="12">
      <c r="B346" s="26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2:28" s="143" customFormat="1" ht="12">
      <c r="B347" s="2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2:28" s="143" customFormat="1" ht="12">
      <c r="B348" s="26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2:28" s="143" customFormat="1" ht="12">
      <c r="B349" s="26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2:28" s="143" customFormat="1" ht="12">
      <c r="B350" s="2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2:28" s="143" customFormat="1" ht="12">
      <c r="B351" s="2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2:28" s="143" customFormat="1" ht="12">
      <c r="B352" s="2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2:28" s="143" customFormat="1" ht="12">
      <c r="B353" s="2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2:28" s="143" customFormat="1" ht="12">
      <c r="B354" s="2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2:28" s="143" customFormat="1" ht="12">
      <c r="B355" s="2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2:28" s="143" customFormat="1" ht="12">
      <c r="B356" s="2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2:28" s="143" customFormat="1" ht="12">
      <c r="B357" s="2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2:28" s="143" customFormat="1" ht="12">
      <c r="B358" s="26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2:28" s="143" customFormat="1" ht="12">
      <c r="B359" s="2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2:28" s="143" customFormat="1" ht="12">
      <c r="B360" s="26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2:28" s="143" customFormat="1" ht="12">
      <c r="B361" s="26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2:28" s="143" customFormat="1" ht="12">
      <c r="B362" s="26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2:28" s="143" customFormat="1" ht="12">
      <c r="B363" s="2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2:28" s="143" customFormat="1" ht="12">
      <c r="B364" s="26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2:28" s="143" customFormat="1" ht="12">
      <c r="B365" s="26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2:28" s="143" customFormat="1" ht="12">
      <c r="B366" s="26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2:28" s="143" customFormat="1" ht="12">
      <c r="B367" s="26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2:28" s="143" customFormat="1" ht="12">
      <c r="B368" s="26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2:28" s="143" customFormat="1" ht="12">
      <c r="B369" s="26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2:28" s="143" customFormat="1" ht="12">
      <c r="B370" s="26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2:28" s="143" customFormat="1" ht="12">
      <c r="B371" s="26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2:28" s="143" customFormat="1" ht="12">
      <c r="B372" s="26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2:28" s="143" customFormat="1" ht="12">
      <c r="B373" s="26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2:28" s="143" customFormat="1" ht="12">
      <c r="B374" s="26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2:28" s="143" customFormat="1" ht="12">
      <c r="B375" s="26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2:28" s="143" customFormat="1" ht="12">
      <c r="B376" s="26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2:28" s="143" customFormat="1" ht="12">
      <c r="B377" s="26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2:28" s="143" customFormat="1" ht="12">
      <c r="B378" s="26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2:28" s="143" customFormat="1" ht="12">
      <c r="B379" s="26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2:28" s="143" customFormat="1" ht="12">
      <c r="B380" s="2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2:28" s="143" customFormat="1" ht="12">
      <c r="B381" s="26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2:28" s="143" customFormat="1" ht="12">
      <c r="B382" s="26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2:28" s="143" customFormat="1" ht="12">
      <c r="B383" s="26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2:28" s="143" customFormat="1" ht="12">
      <c r="B384" s="26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2:28" s="143" customFormat="1" ht="12">
      <c r="B385" s="26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2:28" s="143" customFormat="1" ht="12">
      <c r="B386" s="26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2:28" s="143" customFormat="1" ht="12">
      <c r="B387" s="26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2:28" s="143" customFormat="1" ht="12">
      <c r="B388" s="26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2:28" s="143" customFormat="1" ht="12">
      <c r="B389" s="26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2:28" s="143" customFormat="1" ht="12">
      <c r="B390" s="26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2:28" s="143" customFormat="1" ht="12">
      <c r="B391" s="26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2:28" s="143" customFormat="1" ht="12">
      <c r="B392" s="26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2:28" s="143" customFormat="1" ht="12">
      <c r="B393" s="26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2:28" s="143" customFormat="1" ht="12">
      <c r="B394" s="26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2:28" s="143" customFormat="1" ht="12">
      <c r="B395" s="26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2:28" s="143" customFormat="1" ht="12">
      <c r="B396" s="26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2:28" s="143" customFormat="1" ht="12">
      <c r="B397" s="26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2:28" s="143" customFormat="1" ht="12">
      <c r="B398" s="26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2:28" s="143" customFormat="1" ht="12">
      <c r="B399" s="26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2:28" s="143" customFormat="1" ht="12">
      <c r="B400" s="26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2:28" s="143" customFormat="1" ht="12">
      <c r="B401" s="26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2:28" s="143" customFormat="1" ht="12">
      <c r="B402" s="26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2:28" s="143" customFormat="1" ht="12">
      <c r="B403" s="26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2:28" s="143" customFormat="1" ht="12">
      <c r="B404" s="26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2:28" s="143" customFormat="1" ht="12">
      <c r="B405" s="26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2:28" s="143" customFormat="1" ht="12">
      <c r="B406" s="26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2:28" s="143" customFormat="1" ht="12">
      <c r="B407" s="26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2:28" s="143" customFormat="1" ht="12">
      <c r="B408" s="26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2:28" s="143" customFormat="1" ht="12">
      <c r="B409" s="26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2:28" s="143" customFormat="1" ht="12">
      <c r="B410" s="26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2:28" s="143" customFormat="1" ht="12">
      <c r="B411" s="26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2:28" s="143" customFormat="1" ht="12">
      <c r="B412" s="26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2:28" s="143" customFormat="1" ht="12">
      <c r="B413" s="26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2:28" s="143" customFormat="1" ht="12">
      <c r="B414" s="26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2:28" s="143" customFormat="1" ht="12">
      <c r="B415" s="26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2:28" s="143" customFormat="1" ht="12">
      <c r="B416" s="26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2:28" s="143" customFormat="1" ht="12">
      <c r="B417" s="26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2:28" s="143" customFormat="1" ht="12">
      <c r="B418" s="26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2:28" s="143" customFormat="1" ht="12">
      <c r="B419" s="26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2:28" s="143" customFormat="1" ht="12">
      <c r="B420" s="26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2:28" s="143" customFormat="1" ht="12">
      <c r="B421" s="26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2:28" s="143" customFormat="1" ht="12">
      <c r="B422" s="26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2:28" s="143" customFormat="1" ht="12">
      <c r="B423" s="26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2:28" s="143" customFormat="1" ht="12">
      <c r="B424" s="26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2:28" s="143" customFormat="1" ht="12">
      <c r="B425" s="26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2:28" s="143" customFormat="1" ht="12">
      <c r="B426" s="26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2:28" s="143" customFormat="1" ht="12">
      <c r="B427" s="26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2:28" s="143" customFormat="1" ht="12">
      <c r="B428" s="26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2:28" s="143" customFormat="1" ht="12">
      <c r="B429" s="26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2:28" s="143" customFormat="1" ht="12">
      <c r="B430" s="26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2:28" s="143" customFormat="1" ht="12">
      <c r="B431" s="26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2:28" s="143" customFormat="1" ht="12">
      <c r="B432" s="26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2:28" s="143" customFormat="1" ht="12">
      <c r="B433" s="26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2:28" s="143" customFormat="1" ht="12">
      <c r="B434" s="26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2:28" s="143" customFormat="1" ht="12">
      <c r="B435" s="26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2:28" s="143" customFormat="1" ht="12">
      <c r="B436" s="26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2:28" s="143" customFormat="1" ht="12">
      <c r="B437" s="26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2:28" s="143" customFormat="1" ht="12">
      <c r="B438" s="26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2:28" s="143" customFormat="1" ht="12">
      <c r="B439" s="26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2:28" s="143" customFormat="1" ht="12">
      <c r="B440" s="26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2:28" s="143" customFormat="1" ht="12">
      <c r="B441" s="26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2:28" s="143" customFormat="1" ht="12">
      <c r="B442" s="2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2:28" s="143" customFormat="1" ht="12">
      <c r="B443" s="26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2:28" s="143" customFormat="1" ht="12">
      <c r="B444" s="26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2:28" s="143" customFormat="1" ht="12">
      <c r="B445" s="26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2:28" s="143" customFormat="1" ht="12">
      <c r="B446" s="26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2:28" s="143" customFormat="1" ht="12">
      <c r="B447" s="26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2:28" s="143" customFormat="1" ht="12">
      <c r="B448" s="26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2:28" s="143" customFormat="1" ht="12">
      <c r="B449" s="26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2:28" s="143" customFormat="1" ht="12">
      <c r="B450" s="26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2:28" s="143" customFormat="1" ht="12">
      <c r="B451" s="26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2:28" s="143" customFormat="1" ht="12">
      <c r="B452" s="26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2:28" s="143" customFormat="1" ht="12">
      <c r="B453" s="26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2:28" s="143" customFormat="1" ht="12">
      <c r="B454" s="26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2:28" s="143" customFormat="1" ht="12">
      <c r="B455" s="26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2:28" s="143" customFormat="1" ht="12">
      <c r="B456" s="26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2:28" s="143" customFormat="1" ht="12">
      <c r="B457" s="26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2:28" s="143" customFormat="1" ht="12">
      <c r="B458" s="26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2:28" s="143" customFormat="1" ht="12">
      <c r="B459" s="26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2:28" s="143" customFormat="1" ht="12">
      <c r="B460" s="26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2:28" s="143" customFormat="1" ht="12">
      <c r="B461" s="26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2:28" s="143" customFormat="1" ht="12">
      <c r="B462" s="26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2:28" s="143" customFormat="1" ht="12">
      <c r="B463" s="26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2:28" s="143" customFormat="1" ht="12">
      <c r="B464" s="26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2:28" s="143" customFormat="1" ht="12">
      <c r="B465" s="26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2:28" s="143" customFormat="1" ht="12">
      <c r="B466" s="26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2:28" s="143" customFormat="1" ht="12">
      <c r="B467" s="26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2:28" s="143" customFormat="1" ht="12">
      <c r="B468" s="26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2:28" s="143" customFormat="1" ht="12">
      <c r="B469" s="26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2:28" s="143" customFormat="1" ht="12">
      <c r="B470" s="26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2:28" s="143" customFormat="1" ht="12">
      <c r="B471" s="26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2:28" s="143" customFormat="1" ht="12">
      <c r="B472" s="26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2:28" s="143" customFormat="1" ht="12">
      <c r="B473" s="26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2:28" s="143" customFormat="1" ht="12">
      <c r="B474" s="26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2:28" s="143" customFormat="1" ht="12">
      <c r="B475" s="26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2:28" s="143" customFormat="1" ht="12">
      <c r="B476" s="26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2:28" s="143" customFormat="1" ht="12">
      <c r="B477" s="26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2:28" s="143" customFormat="1" ht="12">
      <c r="B478" s="26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2:28" s="143" customFormat="1" ht="12">
      <c r="B479" s="26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2:28" s="143" customFormat="1" ht="12">
      <c r="B480" s="26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2:28" s="143" customFormat="1" ht="12">
      <c r="B481" s="26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2:28" s="143" customFormat="1" ht="12">
      <c r="B482" s="26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2:28" s="143" customFormat="1" ht="12">
      <c r="B483" s="26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2:28" s="143" customFormat="1" ht="12">
      <c r="B484" s="26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2:28" s="143" customFormat="1" ht="12">
      <c r="B485" s="26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2:28" s="143" customFormat="1" ht="12">
      <c r="B486" s="26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2:28" s="143" customFormat="1" ht="12">
      <c r="B487" s="26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2:28" s="143" customFormat="1" ht="12">
      <c r="B488" s="26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2:28" s="143" customFormat="1" ht="12">
      <c r="B489" s="26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2:28" s="143" customFormat="1" ht="12">
      <c r="B490" s="26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2:28" s="143" customFormat="1" ht="12">
      <c r="B491" s="26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2:28" s="143" customFormat="1" ht="12">
      <c r="B492" s="26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2:28" s="143" customFormat="1" ht="12">
      <c r="B493" s="26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2:28" s="143" customFormat="1" ht="12">
      <c r="B494" s="26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2:28" s="143" customFormat="1" ht="12">
      <c r="B495" s="26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2:28" s="143" customFormat="1" ht="12">
      <c r="B496" s="2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2:28" s="143" customFormat="1" ht="12">
      <c r="B497" s="26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2:28" s="143" customFormat="1" ht="12">
      <c r="B498" s="2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2:28" s="143" customFormat="1" ht="12">
      <c r="B499" s="26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2:28" s="143" customFormat="1" ht="12">
      <c r="B500" s="26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2:28" s="143" customFormat="1" ht="12">
      <c r="B501" s="26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2:28" s="143" customFormat="1" ht="12">
      <c r="B502" s="26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2:28" s="143" customFormat="1" ht="12">
      <c r="B503" s="26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2:28" s="143" customFormat="1" ht="12">
      <c r="B504" s="26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2:28" s="143" customFormat="1" ht="12">
      <c r="B505" s="26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2:28" s="143" customFormat="1" ht="12">
      <c r="B506" s="2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2:28" s="143" customFormat="1" ht="12">
      <c r="B507" s="26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2:28" s="143" customFormat="1" ht="12">
      <c r="B508" s="2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2:28" s="143" customFormat="1" ht="12">
      <c r="B509" s="26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2:28" s="143" customFormat="1" ht="12">
      <c r="B510" s="26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2:28" s="143" customFormat="1" ht="12">
      <c r="B511" s="26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2:28" s="143" customFormat="1" ht="12">
      <c r="B512" s="26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2:28" s="143" customFormat="1" ht="12">
      <c r="B513" s="26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2:28" s="143" customFormat="1" ht="12">
      <c r="B514" s="26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2:28" s="143" customFormat="1" ht="12">
      <c r="B515" s="26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2:28" s="143" customFormat="1" ht="12">
      <c r="B516" s="26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2:28" s="143" customFormat="1" ht="12">
      <c r="B517" s="26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2:28" s="143" customFormat="1" ht="12">
      <c r="B518" s="26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2:28" s="143" customFormat="1" ht="12">
      <c r="B519" s="26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2:28" s="143" customFormat="1" ht="12">
      <c r="B520" s="26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2:28" s="143" customFormat="1" ht="12">
      <c r="B521" s="26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2:28" s="143" customFormat="1" ht="12">
      <c r="B522" s="26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2:28" s="143" customFormat="1" ht="12">
      <c r="B523" s="26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2:28" s="143" customFormat="1" ht="12">
      <c r="B524" s="26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2:28" s="143" customFormat="1" ht="12">
      <c r="B525" s="26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2:28" s="143" customFormat="1" ht="12">
      <c r="B526" s="26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2:28" s="143" customFormat="1" ht="12">
      <c r="B527" s="26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2:28" s="143" customFormat="1" ht="12">
      <c r="B528" s="26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2:28" s="143" customFormat="1" ht="12">
      <c r="B529" s="26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2:28" s="143" customFormat="1" ht="12">
      <c r="B530" s="26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2:28" s="143" customFormat="1" ht="12">
      <c r="B531" s="26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2:28" s="143" customFormat="1" ht="12">
      <c r="B532" s="26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2:28" s="143" customFormat="1" ht="12">
      <c r="B533" s="26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2:28" s="143" customFormat="1" ht="12">
      <c r="B534" s="26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2:28" s="143" customFormat="1" ht="12">
      <c r="B535" s="26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2:28" s="143" customFormat="1" ht="12">
      <c r="B536" s="26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2:28" s="143" customFormat="1" ht="12">
      <c r="B537" s="26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2:28" s="143" customFormat="1" ht="12">
      <c r="B538" s="26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2:28" s="143" customFormat="1" ht="12">
      <c r="B539" s="26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2:28" s="143" customFormat="1" ht="12">
      <c r="B540" s="26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2:28" s="143" customFormat="1" ht="12">
      <c r="B541" s="26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2:28" s="143" customFormat="1" ht="12">
      <c r="B542" s="26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2:28" s="143" customFormat="1" ht="12">
      <c r="B543" s="26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2:28" s="143" customFormat="1" ht="12">
      <c r="B544" s="26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2:28" s="143" customFormat="1" ht="12">
      <c r="B545" s="26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2:28" s="143" customFormat="1" ht="12">
      <c r="B546" s="26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2:28" s="143" customFormat="1" ht="12">
      <c r="B547" s="26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2:28" s="143" customFormat="1" ht="12">
      <c r="B548" s="26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2:28" s="143" customFormat="1" ht="12">
      <c r="B549" s="26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2:28" s="143" customFormat="1" ht="12">
      <c r="B550" s="26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2:28" s="143" customFormat="1" ht="12">
      <c r="B551" s="26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2:28" s="143" customFormat="1" ht="12">
      <c r="B552" s="26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2:28" s="143" customFormat="1" ht="12">
      <c r="B553" s="26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2:28" s="143" customFormat="1" ht="12">
      <c r="B554" s="26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2:28" s="143" customFormat="1" ht="12">
      <c r="B555" s="26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2:28" s="143" customFormat="1" ht="12">
      <c r="B556" s="26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2:28" s="143" customFormat="1" ht="12">
      <c r="B557" s="26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2:28" s="143" customFormat="1" ht="12">
      <c r="B558" s="26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2:28" s="143" customFormat="1" ht="12">
      <c r="B559" s="26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2:28" s="143" customFormat="1" ht="12">
      <c r="B560" s="2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2:28" s="143" customFormat="1" ht="12">
      <c r="B561" s="2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2:28" s="143" customFormat="1" ht="12">
      <c r="B562" s="2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2:28" s="143" customFormat="1" ht="12">
      <c r="B563" s="26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2:28" s="143" customFormat="1" ht="12">
      <c r="B564" s="26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2:28" s="143" customFormat="1" ht="12">
      <c r="B565" s="26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2:28" s="143" customFormat="1" ht="12">
      <c r="B566" s="26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2:28" s="143" customFormat="1" ht="12">
      <c r="B567" s="26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2:28" s="143" customFormat="1" ht="12">
      <c r="B568" s="26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2:28" s="143" customFormat="1" ht="12">
      <c r="B569" s="26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2:28" s="143" customFormat="1" ht="12">
      <c r="B570" s="2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2:28" s="143" customFormat="1" ht="12">
      <c r="B571" s="26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2:28" s="143" customFormat="1" ht="12">
      <c r="B572" s="2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2:28" s="143" customFormat="1" ht="12">
      <c r="B573" s="26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2:28" s="143" customFormat="1" ht="12">
      <c r="B574" s="26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2:28" s="143" customFormat="1" ht="12">
      <c r="B575" s="26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2:28" s="143" customFormat="1" ht="12">
      <c r="B576" s="26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2:28" s="143" customFormat="1" ht="12">
      <c r="B577" s="26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2:28" s="143" customFormat="1" ht="12">
      <c r="B578" s="26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2:28" s="143" customFormat="1" ht="12">
      <c r="B579" s="26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2:28" s="143" customFormat="1" ht="12">
      <c r="B580" s="26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2:28" s="143" customFormat="1" ht="12">
      <c r="B581" s="26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2:28" s="143" customFormat="1" ht="12">
      <c r="B582" s="26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2:28" s="143" customFormat="1" ht="12">
      <c r="B583" s="26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2:28" s="143" customFormat="1" ht="12">
      <c r="B584" s="26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2:28" s="143" customFormat="1" ht="12">
      <c r="B585" s="26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2:28" s="143" customFormat="1" ht="12">
      <c r="B586" s="26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2:28" s="143" customFormat="1" ht="12">
      <c r="B587" s="26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2:28" s="143" customFormat="1" ht="12">
      <c r="B588" s="26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2:28" s="143" customFormat="1" ht="12">
      <c r="B589" s="26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2:28" s="143" customFormat="1" ht="12">
      <c r="B590" s="26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2:28" s="143" customFormat="1" ht="12">
      <c r="B591" s="26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2:28" s="143" customFormat="1" ht="12">
      <c r="B592" s="26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2:28" s="143" customFormat="1" ht="12">
      <c r="B593" s="26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2:28" s="143" customFormat="1" ht="12">
      <c r="B594" s="26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2:28" s="143" customFormat="1" ht="12">
      <c r="B595" s="26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2:28" s="143" customFormat="1" ht="12">
      <c r="B596" s="26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2:28" s="143" customFormat="1" ht="12">
      <c r="B597" s="26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2:28" s="143" customFormat="1" ht="12">
      <c r="B598" s="26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2:28" s="143" customFormat="1" ht="12">
      <c r="B599" s="26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2:28" s="143" customFormat="1" ht="12">
      <c r="B600" s="26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2:28" s="143" customFormat="1" ht="12">
      <c r="B601" s="26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2:28" s="143" customFormat="1" ht="12">
      <c r="B602" s="26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2:28" s="143" customFormat="1" ht="12">
      <c r="B603" s="26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2:28" s="143" customFormat="1" ht="12">
      <c r="B604" s="26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2:28" s="143" customFormat="1" ht="12">
      <c r="B605" s="26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2:28" s="143" customFormat="1" ht="12">
      <c r="B606" s="26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2:28" s="143" customFormat="1" ht="12">
      <c r="B607" s="26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2:28" s="143" customFormat="1" ht="12">
      <c r="B608" s="26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2:28" s="143" customFormat="1" ht="12">
      <c r="B609" s="26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2:28" s="143" customFormat="1" ht="12">
      <c r="B610" s="26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2:28" s="143" customFormat="1" ht="12">
      <c r="B611" s="26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2:28" s="143" customFormat="1" ht="12">
      <c r="B612" s="26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2:28" s="143" customFormat="1" ht="12">
      <c r="B613" s="26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2:28" s="143" customFormat="1" ht="12">
      <c r="B614" s="26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2:28" s="143" customFormat="1" ht="12">
      <c r="B615" s="26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2:28" s="143" customFormat="1" ht="12">
      <c r="B616" s="26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2:28" s="143" customFormat="1" ht="12">
      <c r="B617" s="26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2:28" s="143" customFormat="1" ht="12">
      <c r="B618" s="26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2:28" s="143" customFormat="1" ht="12">
      <c r="B619" s="26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2:28" s="143" customFormat="1" ht="12">
      <c r="B620" s="26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2:28" s="143" customFormat="1" ht="12">
      <c r="B621" s="26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0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5" bestFit="1" customWidth="1"/>
    <col min="2" max="2" width="23.57421875" style="33" bestFit="1" customWidth="1"/>
    <col min="3" max="3" width="3.57421875" style="4" bestFit="1" customWidth="1"/>
    <col min="4" max="4" width="6.8515625" style="4" bestFit="1" customWidth="1"/>
    <col min="5" max="5" width="5.57421875" style="4" bestFit="1" customWidth="1"/>
    <col min="6" max="6" width="5.00390625" style="4" bestFit="1" customWidth="1"/>
    <col min="7" max="7" width="5.57421875" style="4" bestFit="1" customWidth="1"/>
    <col min="8" max="8" width="6.140625" style="4" bestFit="1" customWidth="1"/>
    <col min="9" max="9" width="5.57421875" style="4" bestFit="1" customWidth="1"/>
    <col min="10" max="10" width="5.00390625" style="4" bestFit="1" customWidth="1"/>
    <col min="11" max="11" width="5.57421875" style="4" bestFit="1" customWidth="1"/>
    <col min="12" max="12" width="7.421875" style="4" bestFit="1" customWidth="1"/>
    <col min="13" max="13" width="5.57421875" style="4" bestFit="1" customWidth="1"/>
    <col min="14" max="14" width="5.00390625" style="4" bestFit="1" customWidth="1"/>
    <col min="15" max="15" width="5.57421875" style="4" bestFit="1" customWidth="1"/>
    <col min="16" max="16" width="7.7109375" style="4" bestFit="1" customWidth="1"/>
    <col min="17" max="17" width="5.57421875" style="4" bestFit="1" customWidth="1"/>
    <col min="18" max="18" width="7.140625" style="4" bestFit="1" customWidth="1"/>
    <col min="19" max="19" width="5.57421875" style="4" bestFit="1" customWidth="1"/>
    <col min="20" max="20" width="5.28125" style="4" bestFit="1" customWidth="1"/>
    <col min="21" max="21" width="4.421875" style="4" bestFit="1" customWidth="1"/>
    <col min="22" max="22" width="7.421875" style="4" bestFit="1" customWidth="1"/>
    <col min="23" max="23" width="5.57421875" style="4" bestFit="1" customWidth="1"/>
    <col min="24" max="24" width="8.28125" style="4" bestFit="1" customWidth="1"/>
    <col min="25" max="25" width="4.421875" style="4" bestFit="1" customWidth="1"/>
    <col min="26" max="26" width="6.140625" style="4" bestFit="1" customWidth="1"/>
    <col min="27" max="27" width="4.421875" style="4" bestFit="1" customWidth="1"/>
    <col min="28" max="28" width="8.28125" style="4" bestFit="1" customWidth="1"/>
    <col min="29" max="29" width="8.140625" style="4" customWidth="1"/>
    <col min="30" max="30" width="5.57421875" style="4" bestFit="1" customWidth="1"/>
    <col min="31" max="31" width="10.421875" style="4" bestFit="1" customWidth="1"/>
    <col min="32" max="32" width="6.57421875" style="4" bestFit="1" customWidth="1"/>
    <col min="33" max="16384" width="9.140625" style="5" customWidth="1"/>
  </cols>
  <sheetData>
    <row r="1" ht="12">
      <c r="B1" s="46" t="s">
        <v>324</v>
      </c>
    </row>
    <row r="2" ht="12.75" thickBot="1"/>
    <row r="3" spans="1:45" ht="12.75" thickBot="1">
      <c r="A3" s="1"/>
      <c r="B3" s="79" t="s">
        <v>1</v>
      </c>
      <c r="C3" s="80" t="s">
        <v>56</v>
      </c>
      <c r="D3" s="80" t="s">
        <v>3</v>
      </c>
      <c r="E3" s="81" t="s">
        <v>4</v>
      </c>
      <c r="F3" s="82">
        <v>80</v>
      </c>
      <c r="G3" s="80"/>
      <c r="H3" s="80" t="s">
        <v>119</v>
      </c>
      <c r="I3" s="80"/>
      <c r="J3" s="80" t="s">
        <v>57</v>
      </c>
      <c r="K3" s="80"/>
      <c r="L3" s="80" t="s">
        <v>58</v>
      </c>
      <c r="M3" s="80"/>
      <c r="N3" s="80">
        <v>150</v>
      </c>
      <c r="O3" s="80"/>
      <c r="P3" s="80" t="s">
        <v>122</v>
      </c>
      <c r="Q3" s="80"/>
      <c r="R3" s="80" t="s">
        <v>7</v>
      </c>
      <c r="S3" s="80"/>
      <c r="T3" s="80" t="s">
        <v>8</v>
      </c>
      <c r="U3" s="80"/>
      <c r="V3" s="80" t="s">
        <v>9</v>
      </c>
      <c r="W3" s="80"/>
      <c r="X3" s="80" t="s">
        <v>10</v>
      </c>
      <c r="Y3" s="80"/>
      <c r="Z3" s="80" t="s">
        <v>59</v>
      </c>
      <c r="AA3" s="80"/>
      <c r="AB3" s="80" t="s">
        <v>123</v>
      </c>
      <c r="AC3" s="80"/>
      <c r="AD3" s="80" t="s">
        <v>12</v>
      </c>
      <c r="AE3" s="80" t="s">
        <v>13</v>
      </c>
      <c r="AF3" s="81" t="s">
        <v>14</v>
      </c>
      <c r="AG3" s="144"/>
      <c r="AH3" s="1"/>
      <c r="AI3" s="38"/>
      <c r="AJ3" s="38"/>
      <c r="AK3" s="38"/>
      <c r="AL3" s="38"/>
      <c r="AM3" s="1"/>
      <c r="AN3" s="1"/>
      <c r="AO3" s="1"/>
      <c r="AP3" s="1"/>
      <c r="AQ3" s="1"/>
      <c r="AR3" s="1"/>
      <c r="AS3" s="1"/>
    </row>
    <row r="4" spans="1:45" ht="12">
      <c r="A4" s="1">
        <v>1</v>
      </c>
      <c r="B4" s="145" t="s">
        <v>325</v>
      </c>
      <c r="C4" s="146">
        <v>95</v>
      </c>
      <c r="D4" s="146" t="s">
        <v>21</v>
      </c>
      <c r="E4" s="147">
        <v>5843</v>
      </c>
      <c r="F4" s="148">
        <v>11.1</v>
      </c>
      <c r="G4" s="149"/>
      <c r="H4" s="150">
        <v>10.97</v>
      </c>
      <c r="I4" s="149">
        <v>761</v>
      </c>
      <c r="J4" s="151">
        <v>11</v>
      </c>
      <c r="K4" s="149"/>
      <c r="L4" s="152">
        <v>10.21</v>
      </c>
      <c r="M4" s="149">
        <v>823</v>
      </c>
      <c r="N4" s="151">
        <v>20.9</v>
      </c>
      <c r="O4" s="149"/>
      <c r="P4" s="152">
        <v>20.94</v>
      </c>
      <c r="Q4" s="149">
        <v>629</v>
      </c>
      <c r="R4" s="153" t="s">
        <v>326</v>
      </c>
      <c r="S4" s="149">
        <v>677</v>
      </c>
      <c r="T4" s="154">
        <v>4.76</v>
      </c>
      <c r="U4" s="149">
        <v>549</v>
      </c>
      <c r="V4" s="152">
        <v>1.43</v>
      </c>
      <c r="W4" s="149">
        <v>568</v>
      </c>
      <c r="X4" s="152">
        <v>9.91</v>
      </c>
      <c r="Y4" s="149">
        <v>542</v>
      </c>
      <c r="Z4" s="154">
        <v>23.18</v>
      </c>
      <c r="AA4" s="155">
        <v>360</v>
      </c>
      <c r="AB4" s="152">
        <v>22.48</v>
      </c>
      <c r="AC4" s="155">
        <v>357</v>
      </c>
      <c r="AD4" s="149">
        <f aca="true" t="shared" si="0" ref="AD4:AD33">+AA4+Y4+W4+U4+S4+O4+K4+I4+G4+AC4+Q4+M4</f>
        <v>5266</v>
      </c>
      <c r="AE4" s="146">
        <v>350</v>
      </c>
      <c r="AF4" s="156">
        <f aca="true" t="shared" si="1" ref="AF4:AF33">+AE4+AD4</f>
        <v>5616</v>
      </c>
      <c r="AG4" s="1"/>
      <c r="AH4" s="1"/>
      <c r="AI4" s="1"/>
      <c r="AJ4" s="144"/>
      <c r="AK4" s="144"/>
      <c r="AL4" s="144"/>
      <c r="AM4" s="144"/>
      <c r="AN4" s="157"/>
      <c r="AO4" s="157"/>
      <c r="AP4" s="158"/>
      <c r="AQ4" s="158"/>
      <c r="AR4" s="158"/>
      <c r="AS4" s="159"/>
    </row>
    <row r="5" spans="1:45" ht="12">
      <c r="A5" s="1">
        <v>2</v>
      </c>
      <c r="B5" s="86" t="s">
        <v>327</v>
      </c>
      <c r="C5" s="87">
        <v>0</v>
      </c>
      <c r="D5" s="87" t="s">
        <v>32</v>
      </c>
      <c r="E5" s="88">
        <v>5278</v>
      </c>
      <c r="F5" s="160">
        <v>12.1</v>
      </c>
      <c r="G5" s="95"/>
      <c r="H5" s="93">
        <v>11.77</v>
      </c>
      <c r="I5" s="95">
        <v>586</v>
      </c>
      <c r="J5" s="161">
        <v>10.7</v>
      </c>
      <c r="K5" s="95"/>
      <c r="L5" s="91">
        <v>10.43</v>
      </c>
      <c r="M5" s="95">
        <v>782</v>
      </c>
      <c r="N5" s="161">
        <v>21.6</v>
      </c>
      <c r="O5" s="95"/>
      <c r="P5" s="91">
        <v>21.67</v>
      </c>
      <c r="Q5" s="95">
        <v>545</v>
      </c>
      <c r="R5" s="162" t="s">
        <v>328</v>
      </c>
      <c r="S5" s="95">
        <v>690</v>
      </c>
      <c r="T5" s="94">
        <v>4.46</v>
      </c>
      <c r="U5" s="95">
        <v>469</v>
      </c>
      <c r="V5" s="91">
        <v>1.35</v>
      </c>
      <c r="W5" s="95">
        <v>516</v>
      </c>
      <c r="X5" s="91">
        <v>8.9</v>
      </c>
      <c r="Y5" s="95">
        <v>474</v>
      </c>
      <c r="Z5" s="94">
        <v>23.86</v>
      </c>
      <c r="AA5" s="163">
        <v>374</v>
      </c>
      <c r="AB5" s="91">
        <v>24.91</v>
      </c>
      <c r="AC5" s="163">
        <v>405</v>
      </c>
      <c r="AD5" s="95">
        <f t="shared" si="0"/>
        <v>4841</v>
      </c>
      <c r="AE5" s="87">
        <v>300</v>
      </c>
      <c r="AF5" s="96">
        <f t="shared" si="1"/>
        <v>5141</v>
      </c>
      <c r="AG5" s="38"/>
      <c r="AH5" s="1"/>
      <c r="AI5" s="1"/>
      <c r="AJ5" s="144"/>
      <c r="AK5" s="144"/>
      <c r="AL5" s="144"/>
      <c r="AM5" s="144"/>
      <c r="AN5" s="157"/>
      <c r="AO5" s="157"/>
      <c r="AP5" s="158"/>
      <c r="AQ5" s="158"/>
      <c r="AR5" s="158"/>
      <c r="AS5" s="159"/>
    </row>
    <row r="6" spans="1:45" ht="12">
      <c r="A6" s="1">
        <v>3</v>
      </c>
      <c r="B6" s="86" t="s">
        <v>329</v>
      </c>
      <c r="C6" s="87">
        <v>96</v>
      </c>
      <c r="D6" s="87" t="s">
        <v>21</v>
      </c>
      <c r="E6" s="88">
        <v>5708</v>
      </c>
      <c r="F6" s="160">
        <v>0</v>
      </c>
      <c r="G6" s="95"/>
      <c r="H6" s="93">
        <v>11.49</v>
      </c>
      <c r="I6" s="95">
        <v>645</v>
      </c>
      <c r="J6" s="161">
        <v>11.6</v>
      </c>
      <c r="K6" s="95"/>
      <c r="L6" s="91">
        <v>10.68</v>
      </c>
      <c r="M6" s="95">
        <v>736</v>
      </c>
      <c r="N6" s="161">
        <v>0</v>
      </c>
      <c r="O6" s="95"/>
      <c r="P6" s="91">
        <v>21.73</v>
      </c>
      <c r="Q6" s="95">
        <v>539</v>
      </c>
      <c r="R6" s="162" t="s">
        <v>330</v>
      </c>
      <c r="S6" s="95">
        <v>494</v>
      </c>
      <c r="T6" s="94">
        <v>4.53</v>
      </c>
      <c r="U6" s="95">
        <v>488</v>
      </c>
      <c r="V6" s="91">
        <v>1.46</v>
      </c>
      <c r="W6" s="95">
        <v>632</v>
      </c>
      <c r="X6" s="91">
        <v>9.4</v>
      </c>
      <c r="Y6" s="95">
        <v>508</v>
      </c>
      <c r="Z6" s="94">
        <v>21.95</v>
      </c>
      <c r="AA6" s="163">
        <v>335</v>
      </c>
      <c r="AB6" s="91">
        <v>26.33</v>
      </c>
      <c r="AC6" s="163">
        <v>433</v>
      </c>
      <c r="AD6" s="95">
        <f t="shared" si="0"/>
        <v>4810</v>
      </c>
      <c r="AE6" s="87">
        <v>300</v>
      </c>
      <c r="AF6" s="96">
        <f t="shared" si="1"/>
        <v>5110</v>
      </c>
      <c r="AG6" s="22"/>
      <c r="AH6" s="1"/>
      <c r="AI6" s="1"/>
      <c r="AJ6" s="144"/>
      <c r="AK6" s="144"/>
      <c r="AL6" s="144"/>
      <c r="AM6" s="144"/>
      <c r="AN6" s="157"/>
      <c r="AO6" s="157"/>
      <c r="AP6" s="158"/>
      <c r="AQ6" s="158"/>
      <c r="AR6" s="158"/>
      <c r="AS6" s="159"/>
    </row>
    <row r="7" spans="1:45" ht="12">
      <c r="A7" s="1">
        <v>4</v>
      </c>
      <c r="B7" s="86" t="s">
        <v>331</v>
      </c>
      <c r="C7" s="87">
        <v>95</v>
      </c>
      <c r="D7" s="87" t="s">
        <v>16</v>
      </c>
      <c r="E7" s="88">
        <v>5698</v>
      </c>
      <c r="F7" s="160">
        <v>12</v>
      </c>
      <c r="G7" s="95"/>
      <c r="H7" s="93">
        <v>12.05</v>
      </c>
      <c r="I7" s="95">
        <v>530</v>
      </c>
      <c r="J7" s="161">
        <v>11.8</v>
      </c>
      <c r="K7" s="95"/>
      <c r="L7" s="91">
        <v>10.9</v>
      </c>
      <c r="M7" s="95">
        <v>697</v>
      </c>
      <c r="N7" s="161">
        <v>22.5</v>
      </c>
      <c r="O7" s="95"/>
      <c r="P7" s="91">
        <v>22.31</v>
      </c>
      <c r="Q7" s="95">
        <v>476</v>
      </c>
      <c r="R7" s="162" t="s">
        <v>332</v>
      </c>
      <c r="S7" s="95">
        <v>795</v>
      </c>
      <c r="T7" s="94">
        <v>4.14</v>
      </c>
      <c r="U7" s="95">
        <v>388</v>
      </c>
      <c r="V7" s="91">
        <v>1.4</v>
      </c>
      <c r="W7" s="95">
        <v>568</v>
      </c>
      <c r="X7" s="91">
        <v>9.12</v>
      </c>
      <c r="Y7" s="95">
        <v>489</v>
      </c>
      <c r="Z7" s="94">
        <v>23.05</v>
      </c>
      <c r="AA7" s="163">
        <v>358</v>
      </c>
      <c r="AB7" s="91">
        <v>27.19</v>
      </c>
      <c r="AC7" s="163">
        <v>451</v>
      </c>
      <c r="AD7" s="95">
        <f t="shared" si="0"/>
        <v>4752</v>
      </c>
      <c r="AE7" s="87">
        <v>350</v>
      </c>
      <c r="AF7" s="96">
        <f t="shared" si="1"/>
        <v>5102</v>
      </c>
      <c r="AH7" s="1"/>
      <c r="AI7" s="1"/>
      <c r="AJ7" s="144"/>
      <c r="AK7" s="144"/>
      <c r="AL7" s="144"/>
      <c r="AM7" s="144"/>
      <c r="AN7" s="157"/>
      <c r="AO7" s="157"/>
      <c r="AP7" s="158"/>
      <c r="AQ7" s="158"/>
      <c r="AR7" s="158"/>
      <c r="AS7" s="159"/>
    </row>
    <row r="8" spans="1:45" ht="12">
      <c r="A8" s="1">
        <v>5</v>
      </c>
      <c r="B8" s="86" t="s">
        <v>333</v>
      </c>
      <c r="C8" s="87">
        <v>95</v>
      </c>
      <c r="D8" s="87" t="s">
        <v>16</v>
      </c>
      <c r="E8" s="88">
        <v>5688</v>
      </c>
      <c r="F8" s="160">
        <v>11.7</v>
      </c>
      <c r="G8" s="95"/>
      <c r="H8" s="93">
        <v>11.79</v>
      </c>
      <c r="I8" s="95">
        <v>582</v>
      </c>
      <c r="J8" s="161">
        <v>12.8</v>
      </c>
      <c r="K8" s="95"/>
      <c r="L8" s="91">
        <v>11.69</v>
      </c>
      <c r="M8" s="95">
        <v>566</v>
      </c>
      <c r="N8" s="161">
        <v>21.7</v>
      </c>
      <c r="O8" s="95">
        <v>515</v>
      </c>
      <c r="P8" s="91">
        <v>22.16</v>
      </c>
      <c r="Q8" s="95"/>
      <c r="R8" s="162" t="s">
        <v>334</v>
      </c>
      <c r="S8" s="95">
        <v>594</v>
      </c>
      <c r="T8" s="94">
        <v>4.27</v>
      </c>
      <c r="U8" s="95">
        <v>421</v>
      </c>
      <c r="V8" s="91">
        <v>1.35</v>
      </c>
      <c r="W8" s="95">
        <v>516</v>
      </c>
      <c r="X8" s="91">
        <v>7.85</v>
      </c>
      <c r="Y8" s="95">
        <v>403</v>
      </c>
      <c r="Z8" s="94">
        <v>20.41</v>
      </c>
      <c r="AA8" s="163">
        <v>303</v>
      </c>
      <c r="AB8" s="91">
        <v>23.32</v>
      </c>
      <c r="AC8" s="163">
        <v>373</v>
      </c>
      <c r="AD8" s="95">
        <f t="shared" si="0"/>
        <v>4273</v>
      </c>
      <c r="AE8" s="87">
        <v>350</v>
      </c>
      <c r="AF8" s="96">
        <f t="shared" si="1"/>
        <v>4623</v>
      </c>
      <c r="AG8" s="37"/>
      <c r="AH8" s="1"/>
      <c r="AI8" s="1"/>
      <c r="AJ8" s="144"/>
      <c r="AK8" s="144"/>
      <c r="AL8" s="144"/>
      <c r="AM8" s="144"/>
      <c r="AN8" s="157"/>
      <c r="AO8" s="157"/>
      <c r="AP8" s="158"/>
      <c r="AQ8" s="158"/>
      <c r="AR8" s="158"/>
      <c r="AS8" s="159"/>
    </row>
    <row r="9" spans="1:45" ht="12">
      <c r="A9" s="1">
        <v>6</v>
      </c>
      <c r="B9" s="86" t="s">
        <v>335</v>
      </c>
      <c r="C9" s="87">
        <v>0</v>
      </c>
      <c r="D9" s="87" t="s">
        <v>16</v>
      </c>
      <c r="E9" s="88">
        <v>5678</v>
      </c>
      <c r="F9" s="160">
        <v>11.4</v>
      </c>
      <c r="G9" s="95"/>
      <c r="H9" s="93">
        <v>11.56</v>
      </c>
      <c r="I9" s="95">
        <v>630</v>
      </c>
      <c r="J9" s="161">
        <v>12.3</v>
      </c>
      <c r="K9" s="95"/>
      <c r="L9" s="91">
        <v>11.89</v>
      </c>
      <c r="M9" s="95">
        <v>535</v>
      </c>
      <c r="N9" s="161">
        <v>21.5</v>
      </c>
      <c r="O9" s="95">
        <v>537</v>
      </c>
      <c r="P9" s="91">
        <v>21.86</v>
      </c>
      <c r="Q9" s="95"/>
      <c r="R9" s="162" t="s">
        <v>336</v>
      </c>
      <c r="S9" s="95">
        <v>719</v>
      </c>
      <c r="T9" s="94">
        <v>4.25</v>
      </c>
      <c r="U9" s="95">
        <v>416</v>
      </c>
      <c r="V9" s="91">
        <v>1.3</v>
      </c>
      <c r="W9" s="95">
        <v>466</v>
      </c>
      <c r="X9" s="91">
        <v>9.01</v>
      </c>
      <c r="Y9" s="95">
        <v>481</v>
      </c>
      <c r="Z9" s="94">
        <v>19.08</v>
      </c>
      <c r="AA9" s="163">
        <v>276</v>
      </c>
      <c r="AB9" s="91">
        <v>17.63</v>
      </c>
      <c r="AC9" s="163">
        <v>261</v>
      </c>
      <c r="AD9" s="95">
        <f t="shared" si="0"/>
        <v>4321</v>
      </c>
      <c r="AE9" s="87">
        <v>300</v>
      </c>
      <c r="AF9" s="96">
        <f t="shared" si="1"/>
        <v>4621</v>
      </c>
      <c r="AH9" s="1"/>
      <c r="AI9" s="1"/>
      <c r="AJ9" s="144"/>
      <c r="AK9" s="144"/>
      <c r="AL9" s="144"/>
      <c r="AM9" s="144"/>
      <c r="AN9" s="157"/>
      <c r="AO9" s="157"/>
      <c r="AP9" s="158"/>
      <c r="AQ9" s="158"/>
      <c r="AR9" s="158"/>
      <c r="AS9" s="159"/>
    </row>
    <row r="10" spans="1:45" ht="12">
      <c r="A10" s="1">
        <v>7</v>
      </c>
      <c r="B10" s="86" t="s">
        <v>337</v>
      </c>
      <c r="C10" s="87">
        <v>95</v>
      </c>
      <c r="D10" s="87" t="s">
        <v>16</v>
      </c>
      <c r="E10" s="88">
        <v>5679</v>
      </c>
      <c r="F10" s="160">
        <v>12.3</v>
      </c>
      <c r="G10" s="95"/>
      <c r="H10" s="93">
        <v>12.3</v>
      </c>
      <c r="I10" s="95">
        <v>482</v>
      </c>
      <c r="J10" s="161">
        <v>11.5</v>
      </c>
      <c r="K10" s="95"/>
      <c r="L10" s="91">
        <v>11.27</v>
      </c>
      <c r="M10" s="95">
        <v>634</v>
      </c>
      <c r="N10" s="161">
        <v>22.9</v>
      </c>
      <c r="O10" s="95">
        <v>393</v>
      </c>
      <c r="P10" s="91">
        <v>23.21</v>
      </c>
      <c r="Q10" s="95"/>
      <c r="R10" s="162" t="s">
        <v>338</v>
      </c>
      <c r="S10" s="95">
        <v>653</v>
      </c>
      <c r="T10" s="94">
        <v>3.98</v>
      </c>
      <c r="U10" s="95">
        <v>350</v>
      </c>
      <c r="V10" s="91">
        <v>1.43</v>
      </c>
      <c r="W10" s="95">
        <v>568</v>
      </c>
      <c r="X10" s="91">
        <v>8.2</v>
      </c>
      <c r="Y10" s="95">
        <v>427</v>
      </c>
      <c r="Z10" s="94">
        <v>23.95</v>
      </c>
      <c r="AA10" s="163">
        <v>376</v>
      </c>
      <c r="AB10" s="91">
        <v>19.54</v>
      </c>
      <c r="AC10" s="163">
        <v>298</v>
      </c>
      <c r="AD10" s="95">
        <f t="shared" si="0"/>
        <v>4181</v>
      </c>
      <c r="AE10" s="87">
        <v>350</v>
      </c>
      <c r="AF10" s="96">
        <f t="shared" si="1"/>
        <v>4531</v>
      </c>
      <c r="AH10" s="1"/>
      <c r="AI10" s="1"/>
      <c r="AJ10" s="144"/>
      <c r="AK10" s="144"/>
      <c r="AL10" s="144"/>
      <c r="AM10" s="144"/>
      <c r="AN10" s="157"/>
      <c r="AO10" s="157"/>
      <c r="AP10" s="158"/>
      <c r="AQ10" s="158"/>
      <c r="AR10" s="158"/>
      <c r="AS10" s="159"/>
    </row>
    <row r="11" spans="1:45" ht="12">
      <c r="A11" s="1">
        <v>8</v>
      </c>
      <c r="B11" s="86" t="s">
        <v>339</v>
      </c>
      <c r="C11" s="87">
        <v>95</v>
      </c>
      <c r="D11" s="87" t="s">
        <v>16</v>
      </c>
      <c r="E11" s="88">
        <v>5680</v>
      </c>
      <c r="F11" s="160">
        <v>11.6</v>
      </c>
      <c r="G11" s="95"/>
      <c r="H11" s="93">
        <v>11.57</v>
      </c>
      <c r="I11" s="95">
        <v>628</v>
      </c>
      <c r="J11" s="161">
        <v>0</v>
      </c>
      <c r="K11" s="95"/>
      <c r="L11" s="91">
        <v>11.21</v>
      </c>
      <c r="M11" s="95">
        <v>644</v>
      </c>
      <c r="N11" s="161">
        <v>23.1</v>
      </c>
      <c r="O11" s="95"/>
      <c r="P11" s="91">
        <v>22.1</v>
      </c>
      <c r="Q11" s="95">
        <v>498</v>
      </c>
      <c r="R11" s="162" t="s">
        <v>340</v>
      </c>
      <c r="S11" s="95">
        <v>476</v>
      </c>
      <c r="T11" s="94">
        <v>4.08</v>
      </c>
      <c r="U11" s="95">
        <v>374</v>
      </c>
      <c r="V11" s="91">
        <v>1.3</v>
      </c>
      <c r="W11" s="95">
        <v>466</v>
      </c>
      <c r="X11" s="91">
        <v>7.78</v>
      </c>
      <c r="Y11" s="95">
        <v>399</v>
      </c>
      <c r="Z11" s="94">
        <v>20.87</v>
      </c>
      <c r="AA11" s="163">
        <v>313</v>
      </c>
      <c r="AB11" s="91">
        <v>19.09</v>
      </c>
      <c r="AC11" s="163">
        <v>289</v>
      </c>
      <c r="AD11" s="95">
        <f t="shared" si="0"/>
        <v>4087</v>
      </c>
      <c r="AE11" s="87">
        <v>350</v>
      </c>
      <c r="AF11" s="96">
        <f t="shared" si="1"/>
        <v>4437</v>
      </c>
      <c r="AH11" s="1"/>
      <c r="AI11" s="1"/>
      <c r="AJ11" s="144"/>
      <c r="AK11" s="144"/>
      <c r="AL11" s="144"/>
      <c r="AM11" s="144"/>
      <c r="AN11" s="157"/>
      <c r="AO11" s="157"/>
      <c r="AP11" s="158"/>
      <c r="AQ11" s="158"/>
      <c r="AR11" s="158"/>
      <c r="AS11" s="159"/>
    </row>
    <row r="12" spans="1:45" ht="12">
      <c r="A12" s="1">
        <v>9</v>
      </c>
      <c r="B12" s="86" t="s">
        <v>341</v>
      </c>
      <c r="C12" s="87">
        <v>95</v>
      </c>
      <c r="D12" s="87" t="s">
        <v>21</v>
      </c>
      <c r="E12" s="88">
        <v>5710</v>
      </c>
      <c r="F12" s="160">
        <v>11.8</v>
      </c>
      <c r="G12" s="95"/>
      <c r="H12" s="93">
        <v>11.48</v>
      </c>
      <c r="I12" s="95">
        <v>647</v>
      </c>
      <c r="J12" s="161">
        <v>0</v>
      </c>
      <c r="K12" s="95"/>
      <c r="L12" s="91">
        <v>11.02</v>
      </c>
      <c r="M12" s="95">
        <v>677</v>
      </c>
      <c r="N12" s="161">
        <v>21.9</v>
      </c>
      <c r="O12" s="95"/>
      <c r="P12" s="91">
        <v>21.87</v>
      </c>
      <c r="Q12" s="95">
        <v>523</v>
      </c>
      <c r="R12" s="162" t="s">
        <v>342</v>
      </c>
      <c r="S12" s="95">
        <v>389</v>
      </c>
      <c r="T12" s="94">
        <v>4.08</v>
      </c>
      <c r="U12" s="95">
        <v>374</v>
      </c>
      <c r="V12" s="91">
        <v>1.15</v>
      </c>
      <c r="W12" s="95">
        <v>323</v>
      </c>
      <c r="X12" s="91">
        <v>8.86</v>
      </c>
      <c r="Y12" s="95">
        <v>471</v>
      </c>
      <c r="Z12" s="94">
        <v>20.86</v>
      </c>
      <c r="AA12" s="163">
        <v>313</v>
      </c>
      <c r="AB12" s="91">
        <v>25.43</v>
      </c>
      <c r="AC12" s="163">
        <v>415</v>
      </c>
      <c r="AD12" s="95">
        <f t="shared" si="0"/>
        <v>4132</v>
      </c>
      <c r="AE12" s="87">
        <v>300</v>
      </c>
      <c r="AF12" s="96">
        <f t="shared" si="1"/>
        <v>4432</v>
      </c>
      <c r="AG12" s="164"/>
      <c r="AH12" s="1"/>
      <c r="AI12" s="1"/>
      <c r="AJ12" s="144"/>
      <c r="AK12" s="144"/>
      <c r="AL12" s="144"/>
      <c r="AM12" s="144"/>
      <c r="AN12" s="157"/>
      <c r="AO12" s="157"/>
      <c r="AP12" s="158"/>
      <c r="AQ12" s="158"/>
      <c r="AR12" s="158"/>
      <c r="AS12" s="159"/>
    </row>
    <row r="13" spans="1:45" ht="12">
      <c r="A13" s="1">
        <v>10</v>
      </c>
      <c r="B13" s="86" t="s">
        <v>343</v>
      </c>
      <c r="C13" s="87">
        <v>96</v>
      </c>
      <c r="D13" s="87" t="s">
        <v>35</v>
      </c>
      <c r="E13" s="88">
        <v>5476</v>
      </c>
      <c r="F13" s="160">
        <v>11.2</v>
      </c>
      <c r="G13" s="95"/>
      <c r="H13" s="93">
        <v>11.39</v>
      </c>
      <c r="I13" s="95">
        <v>667</v>
      </c>
      <c r="J13" s="161">
        <v>0</v>
      </c>
      <c r="K13" s="95"/>
      <c r="L13" s="91">
        <v>11.3</v>
      </c>
      <c r="M13" s="95">
        <v>629</v>
      </c>
      <c r="N13" s="161">
        <v>21.5</v>
      </c>
      <c r="O13" s="95">
        <v>537</v>
      </c>
      <c r="P13" s="91">
        <v>21.93</v>
      </c>
      <c r="Q13" s="95"/>
      <c r="R13" s="162" t="s">
        <v>344</v>
      </c>
      <c r="S13" s="95">
        <v>527</v>
      </c>
      <c r="T13" s="94">
        <v>4.31</v>
      </c>
      <c r="U13" s="95">
        <v>431</v>
      </c>
      <c r="V13" s="91">
        <v>1.35</v>
      </c>
      <c r="W13" s="95">
        <v>516</v>
      </c>
      <c r="X13" s="91">
        <v>7.9</v>
      </c>
      <c r="Y13" s="95">
        <v>407</v>
      </c>
      <c r="Z13" s="94">
        <v>15.51</v>
      </c>
      <c r="AA13" s="163">
        <v>205</v>
      </c>
      <c r="AB13" s="91">
        <v>15.01</v>
      </c>
      <c r="AC13" s="163">
        <v>209</v>
      </c>
      <c r="AD13" s="95">
        <f t="shared" si="0"/>
        <v>4128</v>
      </c>
      <c r="AE13" s="87">
        <v>250</v>
      </c>
      <c r="AF13" s="96">
        <f t="shared" si="1"/>
        <v>4378</v>
      </c>
      <c r="AG13" s="164"/>
      <c r="AH13" s="1"/>
      <c r="AI13" s="1"/>
      <c r="AJ13" s="144"/>
      <c r="AK13" s="144"/>
      <c r="AL13" s="144"/>
      <c r="AM13" s="144"/>
      <c r="AN13" s="157"/>
      <c r="AO13" s="157"/>
      <c r="AP13" s="158"/>
      <c r="AQ13" s="158"/>
      <c r="AR13" s="158"/>
      <c r="AS13" s="159"/>
    </row>
    <row r="14" spans="1:45" ht="12">
      <c r="A14" s="1">
        <v>11</v>
      </c>
      <c r="B14" s="86" t="s">
        <v>345</v>
      </c>
      <c r="C14" s="87">
        <v>96</v>
      </c>
      <c r="D14" s="87" t="s">
        <v>35</v>
      </c>
      <c r="E14" s="88">
        <v>6394</v>
      </c>
      <c r="F14" s="160">
        <v>12.5</v>
      </c>
      <c r="G14" s="95"/>
      <c r="H14" s="93">
        <v>12.23</v>
      </c>
      <c r="I14" s="95">
        <v>495</v>
      </c>
      <c r="J14" s="161">
        <v>11.8</v>
      </c>
      <c r="K14" s="95"/>
      <c r="L14" s="91">
        <v>11.48</v>
      </c>
      <c r="M14" s="95">
        <v>600</v>
      </c>
      <c r="N14" s="161">
        <v>23.3</v>
      </c>
      <c r="O14" s="95"/>
      <c r="P14" s="91">
        <v>22.5</v>
      </c>
      <c r="Q14" s="95">
        <v>456</v>
      </c>
      <c r="R14" s="162" t="s">
        <v>346</v>
      </c>
      <c r="S14" s="95">
        <v>494</v>
      </c>
      <c r="T14" s="94">
        <v>4.2</v>
      </c>
      <c r="U14" s="95">
        <v>403</v>
      </c>
      <c r="V14" s="91">
        <v>1.25</v>
      </c>
      <c r="W14" s="95">
        <v>417</v>
      </c>
      <c r="X14" s="91">
        <v>8.53</v>
      </c>
      <c r="Y14" s="95">
        <v>449</v>
      </c>
      <c r="Z14" s="94">
        <v>22</v>
      </c>
      <c r="AA14" s="163">
        <v>336</v>
      </c>
      <c r="AB14" s="91">
        <v>20.2</v>
      </c>
      <c r="AC14" s="163">
        <v>311</v>
      </c>
      <c r="AD14" s="95">
        <f t="shared" si="0"/>
        <v>3961</v>
      </c>
      <c r="AE14" s="87">
        <v>350</v>
      </c>
      <c r="AF14" s="96">
        <f t="shared" si="1"/>
        <v>4311</v>
      </c>
      <c r="AG14" s="164"/>
      <c r="AH14" s="1"/>
      <c r="AI14" s="1"/>
      <c r="AJ14" s="144"/>
      <c r="AK14" s="144"/>
      <c r="AL14" s="144"/>
      <c r="AM14" s="144"/>
      <c r="AN14" s="157"/>
      <c r="AO14" s="157"/>
      <c r="AP14" s="158"/>
      <c r="AQ14" s="158"/>
      <c r="AR14" s="158"/>
      <c r="AS14" s="159"/>
    </row>
    <row r="15" spans="1:45" ht="12">
      <c r="A15" s="1">
        <v>12</v>
      </c>
      <c r="B15" s="86" t="s">
        <v>347</v>
      </c>
      <c r="C15" s="87">
        <v>96</v>
      </c>
      <c r="D15" s="87" t="s">
        <v>32</v>
      </c>
      <c r="E15" s="88">
        <v>5830</v>
      </c>
      <c r="F15" s="160">
        <v>12.3</v>
      </c>
      <c r="G15" s="95"/>
      <c r="H15" s="93">
        <v>11.9</v>
      </c>
      <c r="I15" s="95">
        <v>560</v>
      </c>
      <c r="J15" s="161">
        <v>12.1</v>
      </c>
      <c r="K15" s="95"/>
      <c r="L15" s="91">
        <v>11.71</v>
      </c>
      <c r="M15" s="95">
        <v>563</v>
      </c>
      <c r="N15" s="161">
        <v>22.5</v>
      </c>
      <c r="O15" s="95"/>
      <c r="P15" s="91">
        <v>22.37</v>
      </c>
      <c r="Q15" s="95">
        <v>470</v>
      </c>
      <c r="R15" s="162" t="s">
        <v>348</v>
      </c>
      <c r="S15" s="95">
        <v>779</v>
      </c>
      <c r="T15" s="94">
        <v>4.16</v>
      </c>
      <c r="U15" s="95">
        <v>393</v>
      </c>
      <c r="V15" s="91">
        <v>1.2</v>
      </c>
      <c r="W15" s="95">
        <v>369</v>
      </c>
      <c r="X15" s="91">
        <v>7.1</v>
      </c>
      <c r="Y15" s="95">
        <v>354</v>
      </c>
      <c r="Z15" s="94">
        <v>20.29</v>
      </c>
      <c r="AA15" s="163">
        <v>301</v>
      </c>
      <c r="AB15" s="91">
        <v>14.86</v>
      </c>
      <c r="AC15" s="163">
        <v>206</v>
      </c>
      <c r="AD15" s="95">
        <f t="shared" si="0"/>
        <v>3995</v>
      </c>
      <c r="AE15" s="87">
        <v>300</v>
      </c>
      <c r="AF15" s="96">
        <f t="shared" si="1"/>
        <v>4295</v>
      </c>
      <c r="AG15" s="22"/>
      <c r="AH15" s="1"/>
      <c r="AI15" s="1"/>
      <c r="AJ15" s="144"/>
      <c r="AK15" s="144"/>
      <c r="AL15" s="144"/>
      <c r="AM15" s="144"/>
      <c r="AN15" s="157"/>
      <c r="AO15" s="157"/>
      <c r="AP15" s="158"/>
      <c r="AQ15" s="158"/>
      <c r="AR15" s="158"/>
      <c r="AS15" s="159"/>
    </row>
    <row r="16" spans="1:45" ht="12">
      <c r="A16" s="1">
        <v>13</v>
      </c>
      <c r="B16" s="86" t="s">
        <v>349</v>
      </c>
      <c r="C16" s="87">
        <v>95</v>
      </c>
      <c r="D16" s="87" t="s">
        <v>23</v>
      </c>
      <c r="E16" s="88">
        <v>6202</v>
      </c>
      <c r="F16" s="160">
        <v>11.4</v>
      </c>
      <c r="G16" s="95">
        <v>613</v>
      </c>
      <c r="H16" s="93">
        <v>11.67</v>
      </c>
      <c r="I16" s="95"/>
      <c r="J16" s="161">
        <v>11.5</v>
      </c>
      <c r="K16" s="95">
        <v>558</v>
      </c>
      <c r="L16" s="91">
        <v>12.46</v>
      </c>
      <c r="M16" s="95"/>
      <c r="N16" s="161">
        <v>22</v>
      </c>
      <c r="O16" s="95">
        <v>483</v>
      </c>
      <c r="P16" s="91">
        <v>22.27</v>
      </c>
      <c r="Q16" s="95"/>
      <c r="R16" s="162" t="s">
        <v>350</v>
      </c>
      <c r="S16" s="95">
        <v>508</v>
      </c>
      <c r="T16" s="94">
        <v>4.23</v>
      </c>
      <c r="U16" s="95">
        <v>411</v>
      </c>
      <c r="V16" s="91">
        <v>1.3</v>
      </c>
      <c r="W16" s="95">
        <v>466</v>
      </c>
      <c r="X16" s="91">
        <v>7.43</v>
      </c>
      <c r="Y16" s="95">
        <v>375</v>
      </c>
      <c r="Z16" s="94">
        <v>16.05</v>
      </c>
      <c r="AA16" s="163">
        <v>216</v>
      </c>
      <c r="AB16" s="91">
        <v>17.43</v>
      </c>
      <c r="AC16" s="163">
        <v>257</v>
      </c>
      <c r="AD16" s="95">
        <f t="shared" si="0"/>
        <v>3887</v>
      </c>
      <c r="AE16" s="87">
        <v>350</v>
      </c>
      <c r="AF16" s="96">
        <f t="shared" si="1"/>
        <v>4237</v>
      </c>
      <c r="AG16" s="22"/>
      <c r="AH16" s="1"/>
      <c r="AI16" s="1"/>
      <c r="AJ16" s="144"/>
      <c r="AK16" s="144"/>
      <c r="AL16" s="144"/>
      <c r="AM16" s="144"/>
      <c r="AN16" s="157"/>
      <c r="AO16" s="157"/>
      <c r="AP16" s="158"/>
      <c r="AQ16" s="158"/>
      <c r="AR16" s="158"/>
      <c r="AS16" s="159"/>
    </row>
    <row r="17" spans="1:45" ht="12">
      <c r="A17" s="1">
        <v>14</v>
      </c>
      <c r="B17" s="86" t="s">
        <v>351</v>
      </c>
      <c r="C17" s="87">
        <v>95</v>
      </c>
      <c r="D17" s="87" t="s">
        <v>38</v>
      </c>
      <c r="E17" s="88">
        <v>5917</v>
      </c>
      <c r="F17" s="160">
        <v>0</v>
      </c>
      <c r="G17" s="95"/>
      <c r="H17" s="93">
        <v>11.58</v>
      </c>
      <c r="I17" s="95">
        <v>626</v>
      </c>
      <c r="J17" s="161">
        <v>12.8</v>
      </c>
      <c r="K17" s="95">
        <v>370</v>
      </c>
      <c r="L17" s="91">
        <v>0</v>
      </c>
      <c r="M17" s="95"/>
      <c r="N17" s="161">
        <v>0</v>
      </c>
      <c r="O17" s="95"/>
      <c r="P17" s="91">
        <v>21.98</v>
      </c>
      <c r="Q17" s="95">
        <v>511</v>
      </c>
      <c r="R17" s="162" t="s">
        <v>352</v>
      </c>
      <c r="S17" s="95">
        <v>722</v>
      </c>
      <c r="T17" s="94">
        <v>4.01</v>
      </c>
      <c r="U17" s="95">
        <v>357</v>
      </c>
      <c r="V17" s="91">
        <v>1.2</v>
      </c>
      <c r="W17" s="95">
        <v>369</v>
      </c>
      <c r="X17" s="91">
        <v>7.57</v>
      </c>
      <c r="Y17" s="95">
        <v>385</v>
      </c>
      <c r="Z17" s="94">
        <v>18.88</v>
      </c>
      <c r="AA17" s="163">
        <v>272</v>
      </c>
      <c r="AB17" s="91">
        <v>21.18</v>
      </c>
      <c r="AC17" s="163">
        <v>331</v>
      </c>
      <c r="AD17" s="95">
        <f t="shared" si="0"/>
        <v>3943</v>
      </c>
      <c r="AE17" s="87">
        <v>250</v>
      </c>
      <c r="AF17" s="96">
        <f t="shared" si="1"/>
        <v>4193</v>
      </c>
      <c r="AH17" s="1"/>
      <c r="AI17" s="1"/>
      <c r="AJ17" s="144"/>
      <c r="AK17" s="144"/>
      <c r="AL17" s="144"/>
      <c r="AM17" s="144"/>
      <c r="AN17" s="157"/>
      <c r="AO17" s="157"/>
      <c r="AP17" s="158"/>
      <c r="AQ17" s="158"/>
      <c r="AR17" s="158"/>
      <c r="AS17" s="159"/>
    </row>
    <row r="18" spans="1:45" ht="12">
      <c r="A18" s="1">
        <v>15</v>
      </c>
      <c r="B18" s="86" t="s">
        <v>353</v>
      </c>
      <c r="C18" s="87">
        <v>95</v>
      </c>
      <c r="D18" s="87" t="s">
        <v>35</v>
      </c>
      <c r="E18" s="88">
        <v>5562</v>
      </c>
      <c r="F18" s="160">
        <v>11.9</v>
      </c>
      <c r="G18" s="95"/>
      <c r="H18" s="93">
        <v>12.04</v>
      </c>
      <c r="I18" s="95">
        <v>532</v>
      </c>
      <c r="J18" s="161">
        <v>12</v>
      </c>
      <c r="K18" s="95"/>
      <c r="L18" s="91">
        <v>11.65</v>
      </c>
      <c r="M18" s="95">
        <v>572</v>
      </c>
      <c r="N18" s="161">
        <v>22.8</v>
      </c>
      <c r="O18" s="95"/>
      <c r="P18" s="91">
        <v>22.69</v>
      </c>
      <c r="Q18" s="95">
        <v>437</v>
      </c>
      <c r="R18" s="162" t="s">
        <v>354</v>
      </c>
      <c r="S18" s="95">
        <v>490</v>
      </c>
      <c r="T18" s="94">
        <v>3.95</v>
      </c>
      <c r="U18" s="95">
        <v>343</v>
      </c>
      <c r="V18" s="91">
        <v>1.3</v>
      </c>
      <c r="W18" s="95">
        <v>466</v>
      </c>
      <c r="X18" s="91">
        <v>7.44</v>
      </c>
      <c r="Y18" s="95">
        <v>376</v>
      </c>
      <c r="Z18" s="94">
        <v>16.6</v>
      </c>
      <c r="AA18" s="163">
        <v>227</v>
      </c>
      <c r="AB18" s="91">
        <v>16.94</v>
      </c>
      <c r="AC18" s="163">
        <v>247</v>
      </c>
      <c r="AD18" s="95">
        <f t="shared" si="0"/>
        <v>3690</v>
      </c>
      <c r="AE18" s="87">
        <v>350</v>
      </c>
      <c r="AF18" s="96">
        <f t="shared" si="1"/>
        <v>4040</v>
      </c>
      <c r="AH18" s="1"/>
      <c r="AI18" s="1"/>
      <c r="AJ18" s="144"/>
      <c r="AK18" s="144"/>
      <c r="AL18" s="144"/>
      <c r="AM18" s="144"/>
      <c r="AN18" s="157"/>
      <c r="AO18" s="157"/>
      <c r="AP18" s="158"/>
      <c r="AQ18" s="158"/>
      <c r="AR18" s="158"/>
      <c r="AS18" s="159"/>
    </row>
    <row r="19" spans="1:45" ht="12">
      <c r="A19" s="1">
        <v>16</v>
      </c>
      <c r="B19" s="86" t="s">
        <v>355</v>
      </c>
      <c r="C19" s="87">
        <v>95</v>
      </c>
      <c r="D19" s="87" t="s">
        <v>16</v>
      </c>
      <c r="E19" s="88">
        <v>5683</v>
      </c>
      <c r="F19" s="160">
        <v>12.7</v>
      </c>
      <c r="G19" s="95"/>
      <c r="H19" s="93">
        <v>12.65</v>
      </c>
      <c r="I19" s="95">
        <v>418</v>
      </c>
      <c r="J19" s="161">
        <v>13.2</v>
      </c>
      <c r="K19" s="95"/>
      <c r="L19" s="91">
        <v>12.47</v>
      </c>
      <c r="M19" s="95">
        <v>448</v>
      </c>
      <c r="N19" s="161">
        <v>23.4</v>
      </c>
      <c r="O19" s="95">
        <v>346</v>
      </c>
      <c r="P19" s="91">
        <v>24.3</v>
      </c>
      <c r="Q19" s="95"/>
      <c r="R19" s="162" t="s">
        <v>356</v>
      </c>
      <c r="S19" s="95">
        <v>514</v>
      </c>
      <c r="T19" s="94">
        <v>3.48</v>
      </c>
      <c r="U19" s="95">
        <v>237</v>
      </c>
      <c r="V19" s="91">
        <v>1.3</v>
      </c>
      <c r="W19" s="95">
        <v>466</v>
      </c>
      <c r="X19" s="91">
        <v>7.85</v>
      </c>
      <c r="Y19" s="95">
        <v>403</v>
      </c>
      <c r="Z19" s="94">
        <v>16.94</v>
      </c>
      <c r="AA19" s="163">
        <v>234</v>
      </c>
      <c r="AB19" s="91">
        <v>23.16</v>
      </c>
      <c r="AC19" s="163">
        <v>370</v>
      </c>
      <c r="AD19" s="95">
        <f t="shared" si="0"/>
        <v>3436</v>
      </c>
      <c r="AE19" s="87">
        <v>300</v>
      </c>
      <c r="AF19" s="96">
        <f t="shared" si="1"/>
        <v>3736</v>
      </c>
      <c r="AG19" s="37"/>
      <c r="AH19" s="1"/>
      <c r="AI19" s="1"/>
      <c r="AJ19" s="144"/>
      <c r="AK19" s="144"/>
      <c r="AL19" s="144"/>
      <c r="AM19" s="144"/>
      <c r="AN19" s="157"/>
      <c r="AO19" s="157"/>
      <c r="AP19" s="158"/>
      <c r="AQ19" s="158"/>
      <c r="AR19" s="158"/>
      <c r="AS19" s="159"/>
    </row>
    <row r="20" spans="1:45" ht="12">
      <c r="A20" s="1">
        <v>17</v>
      </c>
      <c r="B20" s="86" t="s">
        <v>357</v>
      </c>
      <c r="C20" s="87">
        <v>0</v>
      </c>
      <c r="D20" s="87" t="s">
        <v>16</v>
      </c>
      <c r="E20" s="88">
        <v>5681</v>
      </c>
      <c r="F20" s="160">
        <v>11.7</v>
      </c>
      <c r="G20" s="95"/>
      <c r="H20" s="93">
        <v>11.82</v>
      </c>
      <c r="I20" s="95">
        <v>576</v>
      </c>
      <c r="J20" s="161">
        <v>13.7</v>
      </c>
      <c r="K20" s="95"/>
      <c r="L20" s="91">
        <v>12.93</v>
      </c>
      <c r="M20" s="95">
        <v>385</v>
      </c>
      <c r="N20" s="161">
        <v>22.7</v>
      </c>
      <c r="O20" s="95">
        <v>412</v>
      </c>
      <c r="P20" s="91">
        <v>22.97</v>
      </c>
      <c r="Q20" s="95"/>
      <c r="R20" s="162" t="s">
        <v>97</v>
      </c>
      <c r="S20" s="95">
        <v>495</v>
      </c>
      <c r="T20" s="94">
        <v>3.85</v>
      </c>
      <c r="U20" s="95">
        <v>319</v>
      </c>
      <c r="V20" s="91">
        <v>1.2</v>
      </c>
      <c r="W20" s="95">
        <v>369</v>
      </c>
      <c r="X20" s="91">
        <v>6.28</v>
      </c>
      <c r="Y20" s="95">
        <v>299</v>
      </c>
      <c r="Z20" s="94">
        <v>18.24</v>
      </c>
      <c r="AA20" s="163">
        <v>260</v>
      </c>
      <c r="AB20" s="91">
        <v>15.12</v>
      </c>
      <c r="AC20" s="163">
        <v>212</v>
      </c>
      <c r="AD20" s="95">
        <f t="shared" si="0"/>
        <v>3327</v>
      </c>
      <c r="AE20" s="87">
        <v>300</v>
      </c>
      <c r="AF20" s="96">
        <f t="shared" si="1"/>
        <v>3627</v>
      </c>
      <c r="AG20" s="37"/>
      <c r="AH20" s="1"/>
      <c r="AI20" s="1"/>
      <c r="AJ20" s="144"/>
      <c r="AK20" s="144"/>
      <c r="AL20" s="144"/>
      <c r="AM20" s="144"/>
      <c r="AN20" s="157"/>
      <c r="AO20" s="157"/>
      <c r="AP20" s="158"/>
      <c r="AQ20" s="158"/>
      <c r="AR20" s="158"/>
      <c r="AS20" s="159"/>
    </row>
    <row r="21" spans="1:45" ht="12">
      <c r="A21" s="1">
        <v>18</v>
      </c>
      <c r="B21" s="86" t="s">
        <v>358</v>
      </c>
      <c r="C21" s="87">
        <v>95</v>
      </c>
      <c r="D21" s="87" t="s">
        <v>35</v>
      </c>
      <c r="E21" s="88">
        <v>5471</v>
      </c>
      <c r="F21" s="160">
        <v>12.2</v>
      </c>
      <c r="G21" s="95"/>
      <c r="H21" s="93">
        <v>12.26</v>
      </c>
      <c r="I21" s="95">
        <v>490</v>
      </c>
      <c r="J21" s="161">
        <v>0</v>
      </c>
      <c r="K21" s="95"/>
      <c r="L21" s="91">
        <v>13.6</v>
      </c>
      <c r="M21" s="95">
        <v>300</v>
      </c>
      <c r="N21" s="161">
        <v>22.5</v>
      </c>
      <c r="O21" s="95">
        <v>432</v>
      </c>
      <c r="P21" s="91">
        <v>23.26</v>
      </c>
      <c r="Q21" s="95"/>
      <c r="R21" s="162" t="s">
        <v>359</v>
      </c>
      <c r="S21" s="95">
        <v>497</v>
      </c>
      <c r="T21" s="94">
        <v>3.65</v>
      </c>
      <c r="U21" s="95">
        <v>274</v>
      </c>
      <c r="V21" s="91">
        <v>1.35</v>
      </c>
      <c r="W21" s="95">
        <v>516</v>
      </c>
      <c r="X21" s="91">
        <v>7.68</v>
      </c>
      <c r="Y21" s="95">
        <v>392</v>
      </c>
      <c r="Z21" s="94">
        <v>15.2</v>
      </c>
      <c r="AA21" s="163">
        <v>199</v>
      </c>
      <c r="AB21" s="91">
        <v>14.18</v>
      </c>
      <c r="AC21" s="163">
        <v>193</v>
      </c>
      <c r="AD21" s="95">
        <f t="shared" si="0"/>
        <v>3293</v>
      </c>
      <c r="AE21" s="87">
        <v>300</v>
      </c>
      <c r="AF21" s="96">
        <f t="shared" si="1"/>
        <v>3593</v>
      </c>
      <c r="AH21" s="1"/>
      <c r="AI21" s="1"/>
      <c r="AJ21" s="144"/>
      <c r="AK21" s="144"/>
      <c r="AL21" s="144"/>
      <c r="AM21" s="144"/>
      <c r="AN21" s="157"/>
      <c r="AO21" s="157"/>
      <c r="AP21" s="158"/>
      <c r="AQ21" s="158"/>
      <c r="AR21" s="158"/>
      <c r="AS21" s="159"/>
    </row>
    <row r="22" spans="1:45" ht="12">
      <c r="A22" s="1">
        <v>19</v>
      </c>
      <c r="B22" s="86" t="s">
        <v>360</v>
      </c>
      <c r="C22" s="87">
        <v>95</v>
      </c>
      <c r="D22" s="87" t="s">
        <v>21</v>
      </c>
      <c r="E22" s="88">
        <v>5693</v>
      </c>
      <c r="F22" s="160">
        <v>11.4</v>
      </c>
      <c r="G22" s="95">
        <v>613</v>
      </c>
      <c r="H22" s="93">
        <v>12.01</v>
      </c>
      <c r="I22" s="95"/>
      <c r="J22" s="161"/>
      <c r="K22" s="95"/>
      <c r="L22" s="91">
        <v>11.47</v>
      </c>
      <c r="M22" s="95">
        <v>601</v>
      </c>
      <c r="N22" s="161">
        <v>22</v>
      </c>
      <c r="O22" s="95"/>
      <c r="P22" s="91">
        <v>21.59</v>
      </c>
      <c r="Q22" s="95">
        <v>554</v>
      </c>
      <c r="R22" s="162" t="s">
        <v>361</v>
      </c>
      <c r="S22" s="95">
        <v>512</v>
      </c>
      <c r="T22" s="94">
        <v>3.59</v>
      </c>
      <c r="U22" s="95">
        <v>260</v>
      </c>
      <c r="V22" s="91">
        <v>1.05</v>
      </c>
      <c r="W22" s="95">
        <v>235</v>
      </c>
      <c r="X22" s="91">
        <v>5.36</v>
      </c>
      <c r="Y22" s="95">
        <v>239</v>
      </c>
      <c r="Z22" s="94">
        <v>9.34</v>
      </c>
      <c r="AA22" s="163">
        <v>88</v>
      </c>
      <c r="AB22" s="91">
        <v>14.79</v>
      </c>
      <c r="AC22" s="163">
        <v>205</v>
      </c>
      <c r="AD22" s="95">
        <f t="shared" si="0"/>
        <v>3307</v>
      </c>
      <c r="AE22" s="87">
        <v>250</v>
      </c>
      <c r="AF22" s="96">
        <f t="shared" si="1"/>
        <v>3557</v>
      </c>
      <c r="AG22" s="22"/>
      <c r="AH22" s="1"/>
      <c r="AI22" s="1"/>
      <c r="AJ22" s="144"/>
      <c r="AK22" s="144"/>
      <c r="AL22" s="144"/>
      <c r="AM22" s="144"/>
      <c r="AN22" s="157"/>
      <c r="AO22" s="157"/>
      <c r="AP22" s="158"/>
      <c r="AQ22" s="158"/>
      <c r="AR22" s="158"/>
      <c r="AS22" s="159"/>
    </row>
    <row r="23" spans="1:45" ht="12">
      <c r="A23" s="1">
        <v>20</v>
      </c>
      <c r="B23" s="86" t="s">
        <v>362</v>
      </c>
      <c r="C23" s="87">
        <v>96</v>
      </c>
      <c r="D23" s="87" t="s">
        <v>21</v>
      </c>
      <c r="E23" s="88">
        <v>5937</v>
      </c>
      <c r="F23" s="160">
        <v>12.4</v>
      </c>
      <c r="G23" s="95"/>
      <c r="H23" s="93">
        <v>12.3</v>
      </c>
      <c r="I23" s="95">
        <v>482</v>
      </c>
      <c r="J23" s="161">
        <v>13.8</v>
      </c>
      <c r="K23" s="95"/>
      <c r="L23" s="91">
        <v>12.6</v>
      </c>
      <c r="M23" s="95">
        <v>430</v>
      </c>
      <c r="N23" s="161">
        <v>23.9</v>
      </c>
      <c r="O23" s="95"/>
      <c r="P23" s="91">
        <v>23.92</v>
      </c>
      <c r="Q23" s="95">
        <v>321</v>
      </c>
      <c r="R23" s="162" t="s">
        <v>363</v>
      </c>
      <c r="S23" s="95">
        <v>497</v>
      </c>
      <c r="T23" s="94">
        <v>3.84</v>
      </c>
      <c r="U23" s="95">
        <v>317</v>
      </c>
      <c r="V23" s="91">
        <v>1.25</v>
      </c>
      <c r="W23" s="95">
        <v>417</v>
      </c>
      <c r="X23" s="91">
        <v>6.85</v>
      </c>
      <c r="Y23" s="95">
        <v>337</v>
      </c>
      <c r="Z23" s="94">
        <v>17.73</v>
      </c>
      <c r="AA23" s="163">
        <v>249</v>
      </c>
      <c r="AB23" s="91">
        <v>13.53</v>
      </c>
      <c r="AC23" s="163">
        <v>181</v>
      </c>
      <c r="AD23" s="95">
        <f t="shared" si="0"/>
        <v>3231</v>
      </c>
      <c r="AE23" s="87">
        <v>300</v>
      </c>
      <c r="AF23" s="96">
        <f t="shared" si="1"/>
        <v>3531</v>
      </c>
      <c r="AG23" s="164"/>
      <c r="AH23" s="1"/>
      <c r="AI23" s="1"/>
      <c r="AJ23" s="144"/>
      <c r="AK23" s="144"/>
      <c r="AL23" s="144"/>
      <c r="AM23" s="144"/>
      <c r="AN23" s="157"/>
      <c r="AO23" s="157"/>
      <c r="AP23" s="158"/>
      <c r="AQ23" s="158"/>
      <c r="AR23" s="158"/>
      <c r="AS23" s="159"/>
    </row>
    <row r="24" spans="1:45" ht="12">
      <c r="A24" s="1">
        <v>21</v>
      </c>
      <c r="B24" s="86" t="s">
        <v>364</v>
      </c>
      <c r="C24" s="87">
        <v>96</v>
      </c>
      <c r="D24" s="87" t="s">
        <v>38</v>
      </c>
      <c r="E24" s="88">
        <v>5918</v>
      </c>
      <c r="F24" s="160">
        <v>0</v>
      </c>
      <c r="G24" s="95"/>
      <c r="H24" s="93">
        <v>12.56</v>
      </c>
      <c r="I24" s="95">
        <v>434</v>
      </c>
      <c r="J24" s="161">
        <v>12</v>
      </c>
      <c r="K24" s="95">
        <v>482</v>
      </c>
      <c r="L24" s="91">
        <v>13</v>
      </c>
      <c r="M24" s="95"/>
      <c r="N24" s="161">
        <v>0</v>
      </c>
      <c r="O24" s="95"/>
      <c r="P24" s="91">
        <v>24.63</v>
      </c>
      <c r="Q24" s="95">
        <v>261</v>
      </c>
      <c r="R24" s="162" t="s">
        <v>310</v>
      </c>
      <c r="S24" s="95">
        <v>388</v>
      </c>
      <c r="T24" s="94">
        <v>3.99</v>
      </c>
      <c r="U24" s="95">
        <v>352</v>
      </c>
      <c r="V24" s="91">
        <v>1.4</v>
      </c>
      <c r="W24" s="95">
        <v>568</v>
      </c>
      <c r="X24" s="91">
        <v>6.16</v>
      </c>
      <c r="Y24" s="95">
        <v>291</v>
      </c>
      <c r="Z24" s="94">
        <v>14.42</v>
      </c>
      <c r="AA24" s="163">
        <v>184</v>
      </c>
      <c r="AB24" s="91">
        <v>11.49</v>
      </c>
      <c r="AC24" s="163">
        <v>141</v>
      </c>
      <c r="AD24" s="95">
        <f t="shared" si="0"/>
        <v>3101</v>
      </c>
      <c r="AE24" s="87">
        <v>300</v>
      </c>
      <c r="AF24" s="96">
        <f t="shared" si="1"/>
        <v>3401</v>
      </c>
      <c r="AG24" s="37"/>
      <c r="AH24" s="1"/>
      <c r="AI24" s="1"/>
      <c r="AJ24" s="144"/>
      <c r="AK24" s="144"/>
      <c r="AL24" s="144"/>
      <c r="AM24" s="144"/>
      <c r="AN24" s="157"/>
      <c r="AO24" s="157"/>
      <c r="AP24" s="158"/>
      <c r="AQ24" s="158"/>
      <c r="AR24" s="158"/>
      <c r="AS24" s="159"/>
    </row>
    <row r="25" spans="1:45" ht="12">
      <c r="A25" s="1">
        <v>22</v>
      </c>
      <c r="B25" s="86" t="s">
        <v>365</v>
      </c>
      <c r="C25" s="87">
        <v>0</v>
      </c>
      <c r="D25" s="87" t="s">
        <v>23</v>
      </c>
      <c r="E25" s="88">
        <v>6659</v>
      </c>
      <c r="F25" s="160">
        <v>12.3</v>
      </c>
      <c r="G25" s="95"/>
      <c r="H25" s="93">
        <v>12.04</v>
      </c>
      <c r="I25" s="95">
        <v>532</v>
      </c>
      <c r="J25" s="161">
        <v>0</v>
      </c>
      <c r="K25" s="95"/>
      <c r="L25" s="91">
        <v>13.74</v>
      </c>
      <c r="M25" s="95">
        <v>284</v>
      </c>
      <c r="N25" s="161">
        <v>23.9</v>
      </c>
      <c r="O25" s="95"/>
      <c r="P25" s="91">
        <v>23.89</v>
      </c>
      <c r="Q25" s="95">
        <v>323</v>
      </c>
      <c r="R25" s="162" t="s">
        <v>366</v>
      </c>
      <c r="S25" s="95">
        <v>353</v>
      </c>
      <c r="T25" s="94">
        <v>3.68</v>
      </c>
      <c r="U25" s="95">
        <v>280</v>
      </c>
      <c r="V25" s="91">
        <v>1.1</v>
      </c>
      <c r="W25" s="95">
        <v>278</v>
      </c>
      <c r="X25" s="91">
        <v>8.59</v>
      </c>
      <c r="Y25" s="95">
        <v>453</v>
      </c>
      <c r="Z25" s="94">
        <v>18.75</v>
      </c>
      <c r="AA25" s="163">
        <v>270</v>
      </c>
      <c r="AB25" s="91">
        <v>13.56</v>
      </c>
      <c r="AC25" s="163">
        <v>181</v>
      </c>
      <c r="AD25" s="95">
        <f t="shared" si="0"/>
        <v>2954</v>
      </c>
      <c r="AE25" s="87">
        <v>300</v>
      </c>
      <c r="AF25" s="96">
        <f t="shared" si="1"/>
        <v>3254</v>
      </c>
      <c r="AG25" s="37"/>
      <c r="AH25" s="1"/>
      <c r="AI25" s="1"/>
      <c r="AJ25" s="144"/>
      <c r="AK25" s="144"/>
      <c r="AL25" s="144"/>
      <c r="AM25" s="144"/>
      <c r="AN25" s="157"/>
      <c r="AO25" s="157"/>
      <c r="AP25" s="158"/>
      <c r="AQ25" s="158"/>
      <c r="AR25" s="158"/>
      <c r="AS25" s="159"/>
    </row>
    <row r="26" spans="1:45" ht="12">
      <c r="A26" s="1">
        <v>23</v>
      </c>
      <c r="B26" s="86" t="s">
        <v>367</v>
      </c>
      <c r="C26" s="87">
        <v>0</v>
      </c>
      <c r="D26" s="87" t="s">
        <v>21</v>
      </c>
      <c r="E26" s="88">
        <v>5712</v>
      </c>
      <c r="F26" s="160">
        <v>11.9</v>
      </c>
      <c r="G26" s="95">
        <v>513</v>
      </c>
      <c r="H26" s="93">
        <v>12.21</v>
      </c>
      <c r="I26" s="95"/>
      <c r="J26" s="161">
        <v>12.7</v>
      </c>
      <c r="K26" s="95">
        <v>383</v>
      </c>
      <c r="L26" s="91">
        <v>12.99</v>
      </c>
      <c r="M26" s="95"/>
      <c r="N26" s="161">
        <v>23</v>
      </c>
      <c r="O26" s="95"/>
      <c r="P26" s="91">
        <v>23.23</v>
      </c>
      <c r="Q26" s="95">
        <v>384</v>
      </c>
      <c r="R26" s="162" t="s">
        <v>368</v>
      </c>
      <c r="S26" s="95">
        <v>473</v>
      </c>
      <c r="T26" s="94">
        <v>3.91</v>
      </c>
      <c r="U26" s="95">
        <v>333</v>
      </c>
      <c r="V26" s="91">
        <v>1.2</v>
      </c>
      <c r="W26" s="95">
        <v>369</v>
      </c>
      <c r="X26" s="91">
        <v>4.82</v>
      </c>
      <c r="Y26" s="95">
        <v>204</v>
      </c>
      <c r="Z26" s="94">
        <v>12.95</v>
      </c>
      <c r="AA26" s="163">
        <v>156</v>
      </c>
      <c r="AB26" s="91">
        <v>9.07</v>
      </c>
      <c r="AC26" s="163">
        <v>95</v>
      </c>
      <c r="AD26" s="95">
        <f t="shared" si="0"/>
        <v>2910</v>
      </c>
      <c r="AE26" s="87">
        <v>300</v>
      </c>
      <c r="AF26" s="96">
        <f t="shared" si="1"/>
        <v>3210</v>
      </c>
      <c r="AH26" s="1"/>
      <c r="AI26" s="1"/>
      <c r="AJ26" s="144"/>
      <c r="AK26" s="144"/>
      <c r="AL26" s="144"/>
      <c r="AM26" s="144"/>
      <c r="AN26" s="157"/>
      <c r="AO26" s="157"/>
      <c r="AP26" s="158"/>
      <c r="AQ26" s="158"/>
      <c r="AR26" s="158"/>
      <c r="AS26" s="159"/>
    </row>
    <row r="27" spans="1:45" ht="12">
      <c r="A27" s="1">
        <v>24</v>
      </c>
      <c r="B27" s="86" t="s">
        <v>369</v>
      </c>
      <c r="C27" s="87">
        <v>96</v>
      </c>
      <c r="D27" s="87" t="s">
        <v>16</v>
      </c>
      <c r="E27" s="88">
        <v>5682</v>
      </c>
      <c r="F27" s="160">
        <v>13.3</v>
      </c>
      <c r="G27" s="95">
        <v>274</v>
      </c>
      <c r="H27" s="93">
        <v>13.62</v>
      </c>
      <c r="I27" s="95"/>
      <c r="J27" s="161">
        <v>0</v>
      </c>
      <c r="K27" s="95"/>
      <c r="L27" s="91">
        <v>13.26</v>
      </c>
      <c r="M27" s="95">
        <v>342</v>
      </c>
      <c r="N27" s="161">
        <v>25.2</v>
      </c>
      <c r="O27" s="95">
        <v>200</v>
      </c>
      <c r="P27" s="91">
        <v>26.27</v>
      </c>
      <c r="Q27" s="95"/>
      <c r="R27" s="162" t="s">
        <v>370</v>
      </c>
      <c r="S27" s="95">
        <v>150</v>
      </c>
      <c r="T27" s="94">
        <v>3.35</v>
      </c>
      <c r="U27" s="95">
        <v>209</v>
      </c>
      <c r="V27" s="91">
        <v>1.2</v>
      </c>
      <c r="W27" s="95">
        <v>369</v>
      </c>
      <c r="X27" s="91">
        <v>9.1</v>
      </c>
      <c r="Y27" s="95">
        <v>487</v>
      </c>
      <c r="Z27" s="94">
        <v>32.17</v>
      </c>
      <c r="AA27" s="163">
        <v>550</v>
      </c>
      <c r="AB27" s="91">
        <v>20.26</v>
      </c>
      <c r="AC27" s="163">
        <v>312</v>
      </c>
      <c r="AD27" s="95">
        <f t="shared" si="0"/>
        <v>2893</v>
      </c>
      <c r="AE27" s="87">
        <v>300</v>
      </c>
      <c r="AF27" s="96">
        <f t="shared" si="1"/>
        <v>3193</v>
      </c>
      <c r="AH27" s="1"/>
      <c r="AI27" s="1"/>
      <c r="AJ27" s="1"/>
      <c r="AK27" s="1"/>
      <c r="AL27" s="1"/>
      <c r="AM27" s="144"/>
      <c r="AN27" s="157"/>
      <c r="AO27" s="157"/>
      <c r="AP27" s="158"/>
      <c r="AQ27" s="158"/>
      <c r="AR27" s="158"/>
      <c r="AS27" s="159"/>
    </row>
    <row r="28" spans="1:45" ht="12">
      <c r="A28" s="1">
        <v>25</v>
      </c>
      <c r="B28" s="86" t="s">
        <v>371</v>
      </c>
      <c r="C28" s="87">
        <v>96</v>
      </c>
      <c r="D28" s="87" t="s">
        <v>21</v>
      </c>
      <c r="E28" s="88">
        <v>5842</v>
      </c>
      <c r="F28" s="160">
        <v>12.5</v>
      </c>
      <c r="G28" s="95"/>
      <c r="H28" s="93">
        <v>12.63</v>
      </c>
      <c r="I28" s="95">
        <v>422</v>
      </c>
      <c r="J28" s="161">
        <v>0</v>
      </c>
      <c r="K28" s="95"/>
      <c r="L28" s="91">
        <v>13.7</v>
      </c>
      <c r="M28" s="95">
        <v>289</v>
      </c>
      <c r="N28" s="161">
        <v>24.1</v>
      </c>
      <c r="O28" s="95">
        <v>285</v>
      </c>
      <c r="P28" s="91">
        <v>24.43</v>
      </c>
      <c r="Q28" s="95"/>
      <c r="R28" s="162" t="s">
        <v>372</v>
      </c>
      <c r="S28" s="95">
        <v>536</v>
      </c>
      <c r="T28" s="94">
        <v>3.49</v>
      </c>
      <c r="U28" s="95">
        <v>239</v>
      </c>
      <c r="V28" s="91">
        <v>1.2</v>
      </c>
      <c r="W28" s="95">
        <v>369</v>
      </c>
      <c r="X28" s="91">
        <v>5.82</v>
      </c>
      <c r="Y28" s="95">
        <v>269</v>
      </c>
      <c r="Z28" s="94">
        <v>17.54</v>
      </c>
      <c r="AA28" s="163">
        <v>245</v>
      </c>
      <c r="AB28" s="91">
        <v>12.85</v>
      </c>
      <c r="AC28" s="163">
        <v>168</v>
      </c>
      <c r="AD28" s="95">
        <f t="shared" si="0"/>
        <v>2822</v>
      </c>
      <c r="AE28" s="87">
        <v>300</v>
      </c>
      <c r="AF28" s="96">
        <f t="shared" si="1"/>
        <v>3122</v>
      </c>
      <c r="AG28" s="37"/>
      <c r="AH28" s="1"/>
      <c r="AI28" s="1"/>
      <c r="AJ28" s="144"/>
      <c r="AK28" s="144"/>
      <c r="AL28" s="144"/>
      <c r="AM28" s="144"/>
      <c r="AN28" s="157"/>
      <c r="AO28" s="157"/>
      <c r="AP28" s="158"/>
      <c r="AQ28" s="158"/>
      <c r="AR28" s="158"/>
      <c r="AS28" s="159"/>
    </row>
    <row r="29" spans="1:45" s="23" customFormat="1" ht="12">
      <c r="A29" s="1">
        <v>26</v>
      </c>
      <c r="B29" s="86" t="s">
        <v>373</v>
      </c>
      <c r="C29" s="87">
        <v>96</v>
      </c>
      <c r="D29" s="87" t="s">
        <v>23</v>
      </c>
      <c r="E29" s="88">
        <v>5897</v>
      </c>
      <c r="F29" s="160">
        <v>13</v>
      </c>
      <c r="G29" s="95">
        <v>320</v>
      </c>
      <c r="H29" s="93">
        <v>12.98</v>
      </c>
      <c r="I29" s="95">
        <v>362</v>
      </c>
      <c r="J29" s="161">
        <v>14.8</v>
      </c>
      <c r="K29" s="95">
        <v>152</v>
      </c>
      <c r="L29" s="91"/>
      <c r="M29" s="95"/>
      <c r="N29" s="161">
        <v>24.9</v>
      </c>
      <c r="O29" s="95">
        <v>222</v>
      </c>
      <c r="P29" s="91">
        <v>24.72</v>
      </c>
      <c r="Q29" s="95">
        <v>254</v>
      </c>
      <c r="R29" s="162" t="s">
        <v>374</v>
      </c>
      <c r="S29" s="95">
        <v>584</v>
      </c>
      <c r="T29" s="94">
        <v>3.42</v>
      </c>
      <c r="U29" s="95">
        <v>224</v>
      </c>
      <c r="V29" s="91">
        <v>0.9</v>
      </c>
      <c r="W29" s="95">
        <v>119</v>
      </c>
      <c r="X29" s="91">
        <v>0</v>
      </c>
      <c r="Y29" s="95">
        <v>30</v>
      </c>
      <c r="Z29" s="94">
        <v>16.24</v>
      </c>
      <c r="AA29" s="163">
        <v>220</v>
      </c>
      <c r="AB29" s="91">
        <v>14.58</v>
      </c>
      <c r="AC29" s="163">
        <v>201</v>
      </c>
      <c r="AD29" s="95">
        <f t="shared" si="0"/>
        <v>2688</v>
      </c>
      <c r="AE29" s="87">
        <v>250</v>
      </c>
      <c r="AF29" s="96">
        <f t="shared" si="1"/>
        <v>2938</v>
      </c>
      <c r="AG29" s="165"/>
      <c r="AH29" s="166"/>
      <c r="AI29" s="166"/>
      <c r="AJ29" s="144"/>
      <c r="AK29" s="144"/>
      <c r="AL29" s="144"/>
      <c r="AM29" s="144"/>
      <c r="AN29" s="157"/>
      <c r="AO29" s="157"/>
      <c r="AP29" s="158"/>
      <c r="AQ29" s="158"/>
      <c r="AR29" s="158"/>
      <c r="AS29" s="159"/>
    </row>
    <row r="30" spans="1:45" s="23" customFormat="1" ht="12">
      <c r="A30" s="144">
        <v>27</v>
      </c>
      <c r="B30" s="86" t="s">
        <v>375</v>
      </c>
      <c r="C30" s="87">
        <v>96</v>
      </c>
      <c r="D30" s="87" t="s">
        <v>35</v>
      </c>
      <c r="E30" s="88">
        <v>5473</v>
      </c>
      <c r="F30" s="160">
        <v>12.8</v>
      </c>
      <c r="G30" s="95"/>
      <c r="H30" s="93">
        <v>12.72</v>
      </c>
      <c r="I30" s="95">
        <v>406</v>
      </c>
      <c r="J30" s="161">
        <v>14.9</v>
      </c>
      <c r="K30" s="95"/>
      <c r="L30" s="91">
        <v>14.84</v>
      </c>
      <c r="M30" s="95">
        <v>170</v>
      </c>
      <c r="N30" s="161">
        <v>23.7</v>
      </c>
      <c r="O30" s="95">
        <v>319</v>
      </c>
      <c r="P30" s="91">
        <v>24.18</v>
      </c>
      <c r="Q30" s="95"/>
      <c r="R30" s="162" t="s">
        <v>376</v>
      </c>
      <c r="S30" s="95">
        <v>526</v>
      </c>
      <c r="T30" s="94">
        <v>3.53</v>
      </c>
      <c r="U30" s="95">
        <v>247</v>
      </c>
      <c r="V30" s="91">
        <v>1.1</v>
      </c>
      <c r="W30" s="95">
        <v>278</v>
      </c>
      <c r="X30" s="91">
        <v>6.23</v>
      </c>
      <c r="Y30" s="95">
        <v>296</v>
      </c>
      <c r="Z30" s="94">
        <v>11.86</v>
      </c>
      <c r="AA30" s="163">
        <v>135</v>
      </c>
      <c r="AB30" s="91">
        <v>12.94</v>
      </c>
      <c r="AC30" s="163">
        <v>169</v>
      </c>
      <c r="AD30" s="95">
        <f t="shared" si="0"/>
        <v>2546</v>
      </c>
      <c r="AE30" s="87">
        <v>300</v>
      </c>
      <c r="AF30" s="96">
        <f t="shared" si="1"/>
        <v>2846</v>
      </c>
      <c r="AG30" s="165"/>
      <c r="AH30" s="166"/>
      <c r="AI30" s="166"/>
      <c r="AJ30" s="144"/>
      <c r="AK30" s="144"/>
      <c r="AL30" s="144"/>
      <c r="AM30" s="144"/>
      <c r="AN30" s="157"/>
      <c r="AO30" s="157"/>
      <c r="AP30" s="158"/>
      <c r="AQ30" s="158"/>
      <c r="AR30" s="158"/>
      <c r="AS30" s="159"/>
    </row>
    <row r="31" spans="1:45" s="23" customFormat="1" ht="12">
      <c r="A31" s="144">
        <v>28</v>
      </c>
      <c r="B31" s="167" t="s">
        <v>377</v>
      </c>
      <c r="C31" s="128">
        <v>96</v>
      </c>
      <c r="D31" s="128" t="s">
        <v>35</v>
      </c>
      <c r="E31" s="168">
        <v>5469</v>
      </c>
      <c r="F31" s="126">
        <v>12.8</v>
      </c>
      <c r="G31" s="95">
        <v>352</v>
      </c>
      <c r="H31" s="93">
        <v>13.13</v>
      </c>
      <c r="I31" s="95"/>
      <c r="J31" s="161">
        <v>0</v>
      </c>
      <c r="K31" s="95"/>
      <c r="L31" s="169">
        <v>13.07</v>
      </c>
      <c r="M31" s="95">
        <v>366</v>
      </c>
      <c r="N31" s="161">
        <v>25.3</v>
      </c>
      <c r="O31" s="95"/>
      <c r="P31" s="169">
        <v>25.25</v>
      </c>
      <c r="Q31" s="95">
        <v>214</v>
      </c>
      <c r="R31" s="162" t="s">
        <v>378</v>
      </c>
      <c r="S31" s="95">
        <v>375</v>
      </c>
      <c r="T31" s="93">
        <v>3.31</v>
      </c>
      <c r="U31" s="95">
        <v>201</v>
      </c>
      <c r="V31" s="169">
        <v>1.05</v>
      </c>
      <c r="W31" s="95">
        <v>235</v>
      </c>
      <c r="X31" s="169">
        <v>6.09</v>
      </c>
      <c r="Y31" s="95">
        <v>287</v>
      </c>
      <c r="Z31" s="93">
        <v>15.21</v>
      </c>
      <c r="AA31" s="95">
        <v>199</v>
      </c>
      <c r="AB31" s="169">
        <v>15.94</v>
      </c>
      <c r="AC31" s="95">
        <v>228</v>
      </c>
      <c r="AD31" s="95">
        <f t="shared" si="0"/>
        <v>2457</v>
      </c>
      <c r="AE31" s="128">
        <v>300</v>
      </c>
      <c r="AF31" s="96">
        <f t="shared" si="1"/>
        <v>2757</v>
      </c>
      <c r="AG31" s="165"/>
      <c r="AH31" s="166"/>
      <c r="AI31" s="166"/>
      <c r="AJ31" s="144"/>
      <c r="AK31" s="144"/>
      <c r="AL31" s="144"/>
      <c r="AM31" s="144"/>
      <c r="AN31" s="157"/>
      <c r="AO31" s="157"/>
      <c r="AP31" s="158"/>
      <c r="AQ31" s="158"/>
      <c r="AR31" s="158"/>
      <c r="AS31" s="159"/>
    </row>
    <row r="32" spans="1:45" s="23" customFormat="1" ht="12">
      <c r="A32" s="170">
        <v>29</v>
      </c>
      <c r="B32" s="167" t="s">
        <v>379</v>
      </c>
      <c r="C32" s="128">
        <v>96</v>
      </c>
      <c r="D32" s="128" t="s">
        <v>32</v>
      </c>
      <c r="E32" s="168">
        <v>5277</v>
      </c>
      <c r="F32" s="126">
        <v>13.5</v>
      </c>
      <c r="G32" s="95"/>
      <c r="H32" s="93">
        <v>13.47</v>
      </c>
      <c r="I32" s="95">
        <v>285</v>
      </c>
      <c r="J32" s="161">
        <v>0</v>
      </c>
      <c r="K32" s="95"/>
      <c r="L32" s="169">
        <v>13.88</v>
      </c>
      <c r="M32" s="95">
        <v>268</v>
      </c>
      <c r="N32" s="161">
        <v>26.1</v>
      </c>
      <c r="O32" s="95"/>
      <c r="P32" s="169">
        <v>25.62</v>
      </c>
      <c r="Q32" s="95">
        <v>187</v>
      </c>
      <c r="R32" s="162" t="s">
        <v>107</v>
      </c>
      <c r="S32" s="95">
        <v>602</v>
      </c>
      <c r="T32" s="93">
        <v>3.48</v>
      </c>
      <c r="U32" s="95">
        <v>237</v>
      </c>
      <c r="V32" s="169">
        <v>1.1</v>
      </c>
      <c r="W32" s="95">
        <v>278</v>
      </c>
      <c r="X32" s="169">
        <v>5.24</v>
      </c>
      <c r="Y32" s="95">
        <v>231</v>
      </c>
      <c r="Z32" s="93">
        <v>11.76</v>
      </c>
      <c r="AA32" s="95">
        <v>133</v>
      </c>
      <c r="AB32" s="169">
        <v>10.03</v>
      </c>
      <c r="AC32" s="95">
        <v>113</v>
      </c>
      <c r="AD32" s="107">
        <f t="shared" si="0"/>
        <v>2334</v>
      </c>
      <c r="AE32" s="128">
        <v>300</v>
      </c>
      <c r="AF32" s="108">
        <f t="shared" si="1"/>
        <v>2634</v>
      </c>
      <c r="AG32" s="165"/>
      <c r="AH32" s="166"/>
      <c r="AI32" s="166"/>
      <c r="AJ32" s="144"/>
      <c r="AK32" s="144"/>
      <c r="AL32" s="144"/>
      <c r="AM32" s="144"/>
      <c r="AN32" s="157"/>
      <c r="AO32" s="157"/>
      <c r="AP32" s="158"/>
      <c r="AQ32" s="158"/>
      <c r="AR32" s="158"/>
      <c r="AS32" s="159"/>
    </row>
    <row r="33" spans="1:33" s="23" customFormat="1" ht="12.75" thickBot="1">
      <c r="A33" s="1">
        <v>30</v>
      </c>
      <c r="B33" s="171" t="s">
        <v>380</v>
      </c>
      <c r="C33" s="172">
        <v>96</v>
      </c>
      <c r="D33" s="172" t="s">
        <v>21</v>
      </c>
      <c r="E33" s="173">
        <v>6279</v>
      </c>
      <c r="F33" s="174">
        <v>12.8</v>
      </c>
      <c r="G33" s="175">
        <v>352</v>
      </c>
      <c r="H33" s="176">
        <v>13.3</v>
      </c>
      <c r="I33" s="175"/>
      <c r="J33" s="177">
        <v>14.2</v>
      </c>
      <c r="K33" s="175">
        <v>208</v>
      </c>
      <c r="L33" s="178">
        <v>14.49</v>
      </c>
      <c r="M33" s="175"/>
      <c r="N33" s="177">
        <v>24.9</v>
      </c>
      <c r="O33" s="175">
        <v>222</v>
      </c>
      <c r="P33" s="178">
        <v>25.2</v>
      </c>
      <c r="Q33" s="175"/>
      <c r="R33" s="179" t="s">
        <v>381</v>
      </c>
      <c r="S33" s="175">
        <v>436</v>
      </c>
      <c r="T33" s="176">
        <v>3.35</v>
      </c>
      <c r="U33" s="175">
        <v>209</v>
      </c>
      <c r="V33" s="178">
        <v>1.05</v>
      </c>
      <c r="W33" s="175">
        <v>235</v>
      </c>
      <c r="X33" s="178">
        <v>4.43</v>
      </c>
      <c r="Y33" s="175">
        <v>179</v>
      </c>
      <c r="Z33" s="176">
        <v>11.23</v>
      </c>
      <c r="AA33" s="175">
        <v>123</v>
      </c>
      <c r="AB33" s="178">
        <v>9.62</v>
      </c>
      <c r="AC33" s="175">
        <v>106</v>
      </c>
      <c r="AD33" s="175">
        <f t="shared" si="0"/>
        <v>2070</v>
      </c>
      <c r="AE33" s="172">
        <v>300</v>
      </c>
      <c r="AF33" s="180">
        <f t="shared" si="1"/>
        <v>2370</v>
      </c>
      <c r="AG33" s="165"/>
    </row>
    <row r="34" spans="1:33" s="23" customFormat="1" ht="12" hidden="1">
      <c r="A34" s="1">
        <v>30</v>
      </c>
      <c r="B34" s="181" t="s">
        <v>382</v>
      </c>
      <c r="C34" s="182">
        <v>95</v>
      </c>
      <c r="D34" s="182" t="s">
        <v>21</v>
      </c>
      <c r="E34" s="183">
        <v>5694</v>
      </c>
      <c r="F34" s="184">
        <v>12.8</v>
      </c>
      <c r="G34" s="185">
        <v>352</v>
      </c>
      <c r="H34" s="186">
        <v>12.61</v>
      </c>
      <c r="I34" s="185">
        <v>425</v>
      </c>
      <c r="J34" s="187">
        <v>0</v>
      </c>
      <c r="K34" s="185"/>
      <c r="L34" s="188">
        <v>12.74</v>
      </c>
      <c r="M34" s="185">
        <v>410</v>
      </c>
      <c r="N34" s="187">
        <v>23.4</v>
      </c>
      <c r="O34" s="185">
        <v>346</v>
      </c>
      <c r="P34" s="188">
        <v>23.23</v>
      </c>
      <c r="Q34" s="185">
        <v>384</v>
      </c>
      <c r="R34" s="189"/>
      <c r="S34" s="185">
        <v>556</v>
      </c>
      <c r="T34" s="190">
        <v>3.49</v>
      </c>
      <c r="U34" s="185">
        <v>239</v>
      </c>
      <c r="V34" s="188">
        <v>1.15</v>
      </c>
      <c r="W34" s="185">
        <v>323</v>
      </c>
      <c r="X34" s="188">
        <v>5.8</v>
      </c>
      <c r="Y34" s="185">
        <v>268</v>
      </c>
      <c r="Z34" s="190">
        <v>12.54</v>
      </c>
      <c r="AA34" s="191">
        <v>148</v>
      </c>
      <c r="AB34" s="188">
        <v>13.48</v>
      </c>
      <c r="AC34" s="191">
        <v>180</v>
      </c>
      <c r="AD34" s="185"/>
      <c r="AE34" s="182">
        <v>200</v>
      </c>
      <c r="AF34" s="192"/>
      <c r="AG34" s="165"/>
    </row>
    <row r="35" spans="1:33" s="23" customFormat="1" ht="12" hidden="1">
      <c r="A35" s="1">
        <v>32</v>
      </c>
      <c r="B35" s="86" t="s">
        <v>383</v>
      </c>
      <c r="C35" s="87">
        <v>0</v>
      </c>
      <c r="D35" s="87" t="s">
        <v>32</v>
      </c>
      <c r="E35" s="88">
        <v>6000</v>
      </c>
      <c r="F35" s="160">
        <v>0</v>
      </c>
      <c r="G35" s="95"/>
      <c r="H35" s="93">
        <v>12.47</v>
      </c>
      <c r="I35" s="95">
        <v>451</v>
      </c>
      <c r="J35" s="161">
        <v>13</v>
      </c>
      <c r="K35" s="95">
        <v>345</v>
      </c>
      <c r="L35" s="91">
        <v>0</v>
      </c>
      <c r="M35" s="95"/>
      <c r="N35" s="161">
        <v>0</v>
      </c>
      <c r="O35" s="95"/>
      <c r="P35" s="91">
        <v>0</v>
      </c>
      <c r="Q35" s="95"/>
      <c r="R35" s="162" t="s">
        <v>384</v>
      </c>
      <c r="S35" s="95">
        <v>326</v>
      </c>
      <c r="T35" s="94">
        <v>3.81</v>
      </c>
      <c r="U35" s="95">
        <v>310</v>
      </c>
      <c r="V35" s="91">
        <v>0</v>
      </c>
      <c r="W35" s="95"/>
      <c r="X35" s="91">
        <v>7.58</v>
      </c>
      <c r="Y35" s="95">
        <v>385</v>
      </c>
      <c r="Z35" s="94">
        <v>17.73</v>
      </c>
      <c r="AA35" s="163">
        <v>249</v>
      </c>
      <c r="AB35" s="91">
        <v>18.94</v>
      </c>
      <c r="AC35" s="163">
        <v>286</v>
      </c>
      <c r="AD35" s="95"/>
      <c r="AE35" s="87">
        <v>200</v>
      </c>
      <c r="AF35" s="96"/>
      <c r="AG35" s="165"/>
    </row>
    <row r="36" spans="1:33" s="23" customFormat="1" ht="12" hidden="1">
      <c r="A36" s="1">
        <v>33</v>
      </c>
      <c r="B36" s="193" t="s">
        <v>385</v>
      </c>
      <c r="C36" s="87">
        <v>0</v>
      </c>
      <c r="D36" s="87" t="s">
        <v>38</v>
      </c>
      <c r="E36" s="88">
        <v>9001</v>
      </c>
      <c r="F36" s="160">
        <v>0</v>
      </c>
      <c r="G36" s="95"/>
      <c r="H36" s="93">
        <v>12.92</v>
      </c>
      <c r="I36" s="95">
        <v>372</v>
      </c>
      <c r="J36" s="161">
        <v>14</v>
      </c>
      <c r="K36" s="95">
        <v>229</v>
      </c>
      <c r="L36" s="91">
        <v>0</v>
      </c>
      <c r="M36" s="95"/>
      <c r="N36" s="161">
        <v>0</v>
      </c>
      <c r="O36" s="95"/>
      <c r="P36" s="91">
        <v>25.19</v>
      </c>
      <c r="Q36" s="95">
        <v>218</v>
      </c>
      <c r="R36" s="162" t="s">
        <v>386</v>
      </c>
      <c r="S36" s="95">
        <v>386</v>
      </c>
      <c r="T36" s="94">
        <v>3.17</v>
      </c>
      <c r="U36" s="95">
        <v>173</v>
      </c>
      <c r="V36" s="91">
        <v>1.1</v>
      </c>
      <c r="W36" s="95">
        <v>278</v>
      </c>
      <c r="X36" s="91">
        <v>6.55</v>
      </c>
      <c r="Y36" s="95">
        <v>317</v>
      </c>
      <c r="Z36" s="94">
        <v>12.08</v>
      </c>
      <c r="AA36" s="163">
        <v>139</v>
      </c>
      <c r="AB36" s="91">
        <v>16.04</v>
      </c>
      <c r="AC36" s="163">
        <v>230</v>
      </c>
      <c r="AD36" s="95"/>
      <c r="AE36" s="87">
        <v>150</v>
      </c>
      <c r="AF36" s="96"/>
      <c r="AG36" s="165"/>
    </row>
    <row r="37" spans="1:33" s="23" customFormat="1" ht="12" hidden="1">
      <c r="A37" s="1">
        <v>34</v>
      </c>
      <c r="B37" s="86" t="s">
        <v>387</v>
      </c>
      <c r="C37" s="87">
        <v>0</v>
      </c>
      <c r="D37" s="87" t="s">
        <v>16</v>
      </c>
      <c r="E37" s="88">
        <v>6056</v>
      </c>
      <c r="F37" s="160">
        <v>12.8</v>
      </c>
      <c r="G37" s="95">
        <v>352</v>
      </c>
      <c r="H37" s="93">
        <v>0</v>
      </c>
      <c r="I37" s="95"/>
      <c r="J37" s="161">
        <v>0</v>
      </c>
      <c r="K37" s="95"/>
      <c r="L37" s="91">
        <v>0</v>
      </c>
      <c r="M37" s="95"/>
      <c r="N37" s="161">
        <v>24.6</v>
      </c>
      <c r="O37" s="95">
        <v>245</v>
      </c>
      <c r="P37" s="91">
        <v>0</v>
      </c>
      <c r="Q37" s="95"/>
      <c r="R37" s="162" t="s">
        <v>388</v>
      </c>
      <c r="S37" s="95">
        <v>255</v>
      </c>
      <c r="T37" s="94">
        <v>3.31</v>
      </c>
      <c r="U37" s="95">
        <v>201</v>
      </c>
      <c r="V37" s="91">
        <v>0</v>
      </c>
      <c r="W37" s="95"/>
      <c r="X37" s="91">
        <v>6.79</v>
      </c>
      <c r="Y37" s="95">
        <v>333</v>
      </c>
      <c r="Z37" s="94">
        <v>14.93</v>
      </c>
      <c r="AA37" s="163">
        <v>194</v>
      </c>
      <c r="AB37" s="91">
        <v>0</v>
      </c>
      <c r="AC37" s="163">
        <v>30</v>
      </c>
      <c r="AD37" s="95"/>
      <c r="AE37" s="87">
        <v>150</v>
      </c>
      <c r="AF37" s="96"/>
      <c r="AG37" s="165"/>
    </row>
    <row r="38" spans="1:33" s="23" customFormat="1" ht="12" hidden="1">
      <c r="A38" s="1">
        <v>35</v>
      </c>
      <c r="B38" s="86" t="s">
        <v>389</v>
      </c>
      <c r="C38" s="87">
        <v>95</v>
      </c>
      <c r="D38" s="87" t="s">
        <v>35</v>
      </c>
      <c r="E38" s="88">
        <v>5481</v>
      </c>
      <c r="F38" s="160">
        <v>11.2</v>
      </c>
      <c r="G38" s="95">
        <v>656</v>
      </c>
      <c r="H38" s="93">
        <v>11.67</v>
      </c>
      <c r="I38" s="95">
        <v>607</v>
      </c>
      <c r="J38" s="161">
        <v>0</v>
      </c>
      <c r="K38" s="95"/>
      <c r="L38" s="91">
        <v>0</v>
      </c>
      <c r="M38" s="95"/>
      <c r="N38" s="161">
        <v>21.8</v>
      </c>
      <c r="O38" s="95">
        <v>505</v>
      </c>
      <c r="P38" s="91">
        <v>21.81</v>
      </c>
      <c r="Q38" s="95">
        <v>530</v>
      </c>
      <c r="R38" s="162"/>
      <c r="S38" s="95"/>
      <c r="T38" s="94">
        <v>0</v>
      </c>
      <c r="U38" s="95">
        <v>30</v>
      </c>
      <c r="V38" s="91">
        <v>1.15</v>
      </c>
      <c r="W38" s="95">
        <v>323</v>
      </c>
      <c r="X38" s="91">
        <v>6.74</v>
      </c>
      <c r="Y38" s="95">
        <v>330</v>
      </c>
      <c r="Z38" s="94">
        <v>15.49</v>
      </c>
      <c r="AA38" s="163">
        <v>205</v>
      </c>
      <c r="AB38" s="91">
        <v>0</v>
      </c>
      <c r="AC38" s="163">
        <v>30</v>
      </c>
      <c r="AD38" s="95"/>
      <c r="AE38" s="87">
        <v>100</v>
      </c>
      <c r="AF38" s="96"/>
      <c r="AG38" s="165"/>
    </row>
    <row r="39" spans="1:33" s="23" customFormat="1" ht="12" hidden="1">
      <c r="A39" s="1">
        <v>36</v>
      </c>
      <c r="B39" s="86" t="s">
        <v>390</v>
      </c>
      <c r="C39" s="87">
        <v>0</v>
      </c>
      <c r="D39" s="87" t="s">
        <v>32</v>
      </c>
      <c r="E39" s="88">
        <v>6174</v>
      </c>
      <c r="F39" s="160">
        <v>0</v>
      </c>
      <c r="G39" s="95"/>
      <c r="H39" s="93">
        <v>0</v>
      </c>
      <c r="I39" s="95"/>
      <c r="J39" s="161">
        <v>0</v>
      </c>
      <c r="K39" s="95"/>
      <c r="L39" s="91">
        <v>13.59</v>
      </c>
      <c r="M39" s="95">
        <v>302</v>
      </c>
      <c r="N39" s="161">
        <v>0</v>
      </c>
      <c r="O39" s="95"/>
      <c r="P39" s="91">
        <v>0</v>
      </c>
      <c r="Q39" s="95"/>
      <c r="R39" s="162" t="s">
        <v>384</v>
      </c>
      <c r="S39" s="95">
        <v>326</v>
      </c>
      <c r="T39" s="94">
        <v>3.3</v>
      </c>
      <c r="U39" s="95">
        <v>199</v>
      </c>
      <c r="V39" s="91">
        <v>0</v>
      </c>
      <c r="W39" s="95"/>
      <c r="X39" s="91">
        <v>6.5</v>
      </c>
      <c r="Y39" s="95">
        <v>314</v>
      </c>
      <c r="Z39" s="94">
        <v>13.08</v>
      </c>
      <c r="AA39" s="163">
        <v>158</v>
      </c>
      <c r="AB39" s="91">
        <v>0</v>
      </c>
      <c r="AC39" s="163">
        <v>30</v>
      </c>
      <c r="AD39" s="95"/>
      <c r="AE39" s="87">
        <v>100</v>
      </c>
      <c r="AF39" s="96"/>
      <c r="AG39" s="165"/>
    </row>
    <row r="40" spans="1:32" s="23" customFormat="1" ht="12" hidden="1">
      <c r="A40" s="1">
        <v>37</v>
      </c>
      <c r="B40" s="86" t="s">
        <v>391</v>
      </c>
      <c r="C40" s="87">
        <v>95</v>
      </c>
      <c r="D40" s="87" t="s">
        <v>21</v>
      </c>
      <c r="E40" s="88">
        <v>5728</v>
      </c>
      <c r="F40" s="160">
        <v>0</v>
      </c>
      <c r="G40" s="95"/>
      <c r="H40" s="93">
        <v>12.86</v>
      </c>
      <c r="I40" s="95">
        <v>382</v>
      </c>
      <c r="J40" s="161">
        <v>13.5</v>
      </c>
      <c r="K40" s="95">
        <v>284</v>
      </c>
      <c r="L40" s="91">
        <v>0</v>
      </c>
      <c r="M40" s="95"/>
      <c r="N40" s="161">
        <v>0</v>
      </c>
      <c r="O40" s="95"/>
      <c r="P40" s="91">
        <v>0</v>
      </c>
      <c r="Q40" s="95"/>
      <c r="R40" s="162" t="s">
        <v>392</v>
      </c>
      <c r="S40" s="95">
        <v>499</v>
      </c>
      <c r="T40" s="94">
        <v>3.55</v>
      </c>
      <c r="U40" s="95">
        <v>252</v>
      </c>
      <c r="V40" s="91">
        <v>1.1</v>
      </c>
      <c r="W40" s="95">
        <v>278</v>
      </c>
      <c r="X40" s="91">
        <v>7.5</v>
      </c>
      <c r="Y40" s="95">
        <v>380</v>
      </c>
      <c r="Z40" s="94">
        <v>15.09</v>
      </c>
      <c r="AA40" s="163">
        <v>197</v>
      </c>
      <c r="AB40" s="91">
        <v>15.31</v>
      </c>
      <c r="AC40" s="163">
        <v>215</v>
      </c>
      <c r="AD40" s="95"/>
      <c r="AE40" s="87">
        <v>100</v>
      </c>
      <c r="AF40" s="96"/>
    </row>
    <row r="41" spans="1:32" s="23" customFormat="1" ht="12" hidden="1">
      <c r="A41" s="1">
        <v>38</v>
      </c>
      <c r="B41" s="86" t="s">
        <v>393</v>
      </c>
      <c r="C41" s="87">
        <v>96</v>
      </c>
      <c r="D41" s="87" t="s">
        <v>38</v>
      </c>
      <c r="E41" s="88" t="s">
        <v>210</v>
      </c>
      <c r="F41" s="160">
        <v>0</v>
      </c>
      <c r="G41" s="95"/>
      <c r="H41" s="93">
        <v>13.81</v>
      </c>
      <c r="I41" s="95">
        <v>236</v>
      </c>
      <c r="J41" s="161">
        <v>0</v>
      </c>
      <c r="K41" s="95"/>
      <c r="L41" s="91">
        <v>0</v>
      </c>
      <c r="M41" s="95"/>
      <c r="N41" s="161">
        <v>0</v>
      </c>
      <c r="O41" s="95"/>
      <c r="P41" s="91">
        <v>0</v>
      </c>
      <c r="Q41" s="95"/>
      <c r="R41" s="162"/>
      <c r="S41" s="95">
        <v>30</v>
      </c>
      <c r="T41" s="94">
        <v>2.94</v>
      </c>
      <c r="U41" s="95">
        <v>130</v>
      </c>
      <c r="V41" s="91">
        <v>1</v>
      </c>
      <c r="W41" s="95">
        <v>194</v>
      </c>
      <c r="X41" s="91">
        <v>4.62</v>
      </c>
      <c r="Y41" s="95">
        <v>191</v>
      </c>
      <c r="Z41" s="94">
        <v>8.76</v>
      </c>
      <c r="AA41" s="163">
        <v>77</v>
      </c>
      <c r="AB41" s="91">
        <v>0</v>
      </c>
      <c r="AC41" s="163">
        <v>30</v>
      </c>
      <c r="AD41" s="95"/>
      <c r="AE41" s="87">
        <v>100</v>
      </c>
      <c r="AF41" s="96"/>
    </row>
    <row r="42" spans="1:32" s="23" customFormat="1" ht="12" hidden="1">
      <c r="A42" s="1">
        <v>39</v>
      </c>
      <c r="B42" s="86" t="s">
        <v>394</v>
      </c>
      <c r="C42" s="87">
        <v>95</v>
      </c>
      <c r="D42" s="87" t="s">
        <v>21</v>
      </c>
      <c r="E42" s="88">
        <v>5905</v>
      </c>
      <c r="F42" s="160">
        <v>0</v>
      </c>
      <c r="G42" s="95"/>
      <c r="H42" s="93">
        <v>12.74</v>
      </c>
      <c r="I42" s="95">
        <v>402</v>
      </c>
      <c r="J42" s="161">
        <v>0</v>
      </c>
      <c r="K42" s="95"/>
      <c r="L42" s="91">
        <v>0</v>
      </c>
      <c r="M42" s="95"/>
      <c r="N42" s="161">
        <v>0</v>
      </c>
      <c r="O42" s="95"/>
      <c r="P42" s="91">
        <v>24.35</v>
      </c>
      <c r="Q42" s="95">
        <v>284</v>
      </c>
      <c r="R42" s="162"/>
      <c r="S42" s="95"/>
      <c r="T42" s="94">
        <v>0</v>
      </c>
      <c r="U42" s="95">
        <v>30</v>
      </c>
      <c r="V42" s="91">
        <v>1.05</v>
      </c>
      <c r="W42" s="95">
        <v>235</v>
      </c>
      <c r="X42" s="91">
        <v>0</v>
      </c>
      <c r="Y42" s="95">
        <v>30</v>
      </c>
      <c r="Z42" s="94">
        <v>0</v>
      </c>
      <c r="AA42" s="163">
        <v>30</v>
      </c>
      <c r="AB42" s="91">
        <v>4.84</v>
      </c>
      <c r="AC42" s="163">
        <v>30</v>
      </c>
      <c r="AD42" s="95"/>
      <c r="AE42" s="87">
        <v>50</v>
      </c>
      <c r="AF42" s="96"/>
    </row>
    <row r="43" spans="1:32" s="23" customFormat="1" ht="12" hidden="1">
      <c r="A43" s="1">
        <v>40</v>
      </c>
      <c r="B43" s="86" t="s">
        <v>395</v>
      </c>
      <c r="C43" s="87">
        <v>95</v>
      </c>
      <c r="D43" s="87" t="s">
        <v>21</v>
      </c>
      <c r="E43" s="88">
        <v>5879</v>
      </c>
      <c r="F43" s="160">
        <v>0</v>
      </c>
      <c r="G43" s="95"/>
      <c r="H43" s="93">
        <v>13.6</v>
      </c>
      <c r="I43" s="95">
        <v>266</v>
      </c>
      <c r="J43" s="161">
        <v>0</v>
      </c>
      <c r="K43" s="95"/>
      <c r="L43" s="91">
        <v>0</v>
      </c>
      <c r="M43" s="95"/>
      <c r="N43" s="161">
        <v>0</v>
      </c>
      <c r="O43" s="95"/>
      <c r="P43" s="91">
        <v>26.27</v>
      </c>
      <c r="Q43" s="95">
        <v>145</v>
      </c>
      <c r="R43" s="162"/>
      <c r="S43" s="95"/>
      <c r="T43" s="94">
        <v>0</v>
      </c>
      <c r="U43" s="95">
        <v>30</v>
      </c>
      <c r="V43" s="91">
        <v>1</v>
      </c>
      <c r="W43" s="95">
        <v>194</v>
      </c>
      <c r="X43" s="91">
        <v>0</v>
      </c>
      <c r="Y43" s="95">
        <v>30</v>
      </c>
      <c r="Z43" s="94">
        <v>0</v>
      </c>
      <c r="AA43" s="163">
        <v>30</v>
      </c>
      <c r="AB43" s="91">
        <v>9.4</v>
      </c>
      <c r="AC43" s="163">
        <v>101</v>
      </c>
      <c r="AD43" s="95"/>
      <c r="AE43" s="87">
        <v>50</v>
      </c>
      <c r="AF43" s="96"/>
    </row>
    <row r="44" spans="1:32" s="23" customFormat="1" ht="12" hidden="1">
      <c r="A44" s="1">
        <v>41</v>
      </c>
      <c r="B44" s="86" t="s">
        <v>396</v>
      </c>
      <c r="C44" s="87">
        <v>95</v>
      </c>
      <c r="D44" s="87" t="s">
        <v>35</v>
      </c>
      <c r="E44" s="88">
        <v>5561</v>
      </c>
      <c r="F44" s="160">
        <v>0</v>
      </c>
      <c r="G44" s="95"/>
      <c r="H44" s="93">
        <v>13.57</v>
      </c>
      <c r="I44" s="95">
        <v>270</v>
      </c>
      <c r="J44" s="161">
        <v>0</v>
      </c>
      <c r="K44" s="95"/>
      <c r="L44" s="91">
        <v>0</v>
      </c>
      <c r="M44" s="95"/>
      <c r="N44" s="161">
        <v>0</v>
      </c>
      <c r="O44" s="95"/>
      <c r="P44" s="91">
        <v>25.65</v>
      </c>
      <c r="Q44" s="95">
        <v>185</v>
      </c>
      <c r="R44" s="162"/>
      <c r="S44" s="95"/>
      <c r="T44" s="94">
        <v>0</v>
      </c>
      <c r="U44" s="95">
        <v>30</v>
      </c>
      <c r="V44" s="91">
        <v>1</v>
      </c>
      <c r="W44" s="95">
        <v>194</v>
      </c>
      <c r="X44" s="91">
        <v>0</v>
      </c>
      <c r="Y44" s="95">
        <v>30</v>
      </c>
      <c r="Z44" s="94">
        <v>0</v>
      </c>
      <c r="AA44" s="163">
        <v>30</v>
      </c>
      <c r="AB44" s="91">
        <v>10.57</v>
      </c>
      <c r="AC44" s="163">
        <v>124</v>
      </c>
      <c r="AD44" s="95"/>
      <c r="AE44" s="87">
        <v>50</v>
      </c>
      <c r="AF44" s="96"/>
    </row>
    <row r="45" spans="1:32" s="23" customFormat="1" ht="12" hidden="1">
      <c r="A45" s="1">
        <v>42</v>
      </c>
      <c r="B45" s="86" t="s">
        <v>397</v>
      </c>
      <c r="C45" s="87">
        <v>95</v>
      </c>
      <c r="D45" s="87" t="s">
        <v>32</v>
      </c>
      <c r="E45" s="88">
        <v>6173</v>
      </c>
      <c r="F45" s="160">
        <v>0</v>
      </c>
      <c r="G45" s="95"/>
      <c r="H45" s="93">
        <v>13.39</v>
      </c>
      <c r="I45" s="95">
        <v>297</v>
      </c>
      <c r="J45" s="161">
        <v>0</v>
      </c>
      <c r="K45" s="95"/>
      <c r="L45" s="91">
        <v>0</v>
      </c>
      <c r="M45" s="95"/>
      <c r="N45" s="161">
        <v>0</v>
      </c>
      <c r="O45" s="95"/>
      <c r="P45" s="91">
        <v>25.16</v>
      </c>
      <c r="Q45" s="95">
        <v>220</v>
      </c>
      <c r="R45" s="162"/>
      <c r="S45" s="95"/>
      <c r="T45" s="94">
        <v>0</v>
      </c>
      <c r="U45" s="95">
        <v>30</v>
      </c>
      <c r="V45" s="91">
        <v>1.05</v>
      </c>
      <c r="W45" s="95">
        <v>235</v>
      </c>
      <c r="X45" s="91">
        <v>0</v>
      </c>
      <c r="Y45" s="95">
        <v>30</v>
      </c>
      <c r="Z45" s="94">
        <v>0</v>
      </c>
      <c r="AA45" s="163">
        <v>30</v>
      </c>
      <c r="AB45" s="91">
        <v>10.84</v>
      </c>
      <c r="AC45" s="163">
        <v>129</v>
      </c>
      <c r="AD45" s="95"/>
      <c r="AE45" s="87">
        <v>50</v>
      </c>
      <c r="AF45" s="96"/>
    </row>
    <row r="46" spans="1:32" s="23" customFormat="1" ht="12" hidden="1">
      <c r="A46" s="1">
        <v>43</v>
      </c>
      <c r="B46" s="86" t="s">
        <v>398</v>
      </c>
      <c r="C46" s="87">
        <v>96</v>
      </c>
      <c r="D46" s="87" t="s">
        <v>38</v>
      </c>
      <c r="E46" s="88">
        <v>6479</v>
      </c>
      <c r="F46" s="160">
        <v>0</v>
      </c>
      <c r="G46" s="95"/>
      <c r="H46" s="93">
        <v>0</v>
      </c>
      <c r="I46" s="95"/>
      <c r="J46" s="161">
        <v>11</v>
      </c>
      <c r="K46" s="95">
        <v>639</v>
      </c>
      <c r="L46" s="91">
        <v>0</v>
      </c>
      <c r="M46" s="95"/>
      <c r="N46" s="161">
        <v>0</v>
      </c>
      <c r="O46" s="95"/>
      <c r="P46" s="91">
        <v>0</v>
      </c>
      <c r="Q46" s="95"/>
      <c r="R46" s="162" t="s">
        <v>399</v>
      </c>
      <c r="S46" s="95">
        <v>475</v>
      </c>
      <c r="T46" s="94">
        <v>3.54</v>
      </c>
      <c r="U46" s="95">
        <v>249</v>
      </c>
      <c r="V46" s="91">
        <v>0</v>
      </c>
      <c r="W46" s="95"/>
      <c r="X46" s="91">
        <v>0</v>
      </c>
      <c r="Y46" s="95">
        <v>30</v>
      </c>
      <c r="Z46" s="94">
        <v>20.64</v>
      </c>
      <c r="AA46" s="163">
        <v>308</v>
      </c>
      <c r="AB46" s="91">
        <v>0</v>
      </c>
      <c r="AC46" s="163">
        <v>30</v>
      </c>
      <c r="AD46" s="95"/>
      <c r="AE46" s="87">
        <v>50</v>
      </c>
      <c r="AF46" s="96"/>
    </row>
    <row r="47" spans="1:32" s="23" customFormat="1" ht="12" hidden="1">
      <c r="A47" s="1">
        <v>44</v>
      </c>
      <c r="B47" s="193" t="s">
        <v>400</v>
      </c>
      <c r="C47" s="87">
        <v>0</v>
      </c>
      <c r="D47" s="87" t="s">
        <v>401</v>
      </c>
      <c r="E47" s="88">
        <v>0</v>
      </c>
      <c r="F47" s="160">
        <v>0</v>
      </c>
      <c r="G47" s="95"/>
      <c r="H47" s="93">
        <v>0</v>
      </c>
      <c r="I47" s="95"/>
      <c r="J47" s="161">
        <v>14</v>
      </c>
      <c r="K47" s="95">
        <v>229</v>
      </c>
      <c r="L47" s="91">
        <v>0</v>
      </c>
      <c r="M47" s="95"/>
      <c r="N47" s="161">
        <v>0</v>
      </c>
      <c r="O47" s="95"/>
      <c r="P47" s="91">
        <v>0</v>
      </c>
      <c r="Q47" s="95"/>
      <c r="R47" s="162"/>
      <c r="S47" s="95"/>
      <c r="T47" s="94">
        <v>3.26</v>
      </c>
      <c r="U47" s="95">
        <v>191</v>
      </c>
      <c r="V47" s="91">
        <v>0</v>
      </c>
      <c r="W47" s="95"/>
      <c r="X47" s="91">
        <v>0</v>
      </c>
      <c r="Y47" s="95">
        <v>30</v>
      </c>
      <c r="Z47" s="94">
        <v>11.63</v>
      </c>
      <c r="AA47" s="163">
        <v>130</v>
      </c>
      <c r="AB47" s="91">
        <v>0</v>
      </c>
      <c r="AC47" s="163">
        <v>30</v>
      </c>
      <c r="AD47" s="95"/>
      <c r="AE47" s="87">
        <v>50</v>
      </c>
      <c r="AF47" s="96"/>
    </row>
    <row r="48" spans="2:32" s="23" customFormat="1" ht="12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2:32" s="23" customFormat="1" ht="12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2:32" s="23" customFormat="1" ht="12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2:32" s="23" customFormat="1" ht="12"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2:32" s="23" customFormat="1" ht="12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2:32" s="23" customFormat="1" ht="12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2:32" s="23" customFormat="1" ht="12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2:32" s="23" customFormat="1" ht="12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2:32" s="23" customFormat="1" ht="12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2:32" s="23" customFormat="1" ht="1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2:32" s="23" customFormat="1" ht="12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2:32" s="23" customFormat="1" ht="12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2:32" s="23" customFormat="1" ht="12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2:32" s="23" customFormat="1" ht="12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2:32" s="23" customFormat="1" ht="12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2:32" s="23" customFormat="1" ht="12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2:32" s="23" customFormat="1" ht="12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2:32" s="23" customFormat="1" ht="12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2:32" s="23" customFormat="1" ht="12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2:32" s="23" customFormat="1" ht="1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2:32" s="23" customFormat="1" ht="12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2:32" s="23" customFormat="1" ht="12"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2:32" s="23" customFormat="1" ht="12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2:32" s="23" customFormat="1" ht="12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2:32" s="23" customFormat="1" ht="12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2:32" s="23" customFormat="1" ht="12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2:32" s="23" customFormat="1" ht="12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2:32" s="23" customFormat="1" ht="12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2:32" s="23" customFormat="1" ht="12"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2:32" s="23" customFormat="1" ht="1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2:32" s="23" customFormat="1" ht="12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2:32" s="23" customFormat="1" ht="12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2:32" s="23" customFormat="1" ht="12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2:32" s="23" customFormat="1" ht="12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2:32" s="23" customFormat="1" ht="12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2:32" s="23" customFormat="1" ht="1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2:32" s="23" customFormat="1" ht="12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2:32" s="23" customFormat="1" ht="12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2:32" s="23" customFormat="1" ht="12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</row>
    <row r="87" spans="2:32" s="23" customFormat="1" ht="12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2:32" s="23" customFormat="1" ht="12"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2:32" s="23" customFormat="1" ht="12"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2:32" s="23" customFormat="1" ht="12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125" bestFit="1" customWidth="1"/>
    <col min="2" max="9" width="6.7109375" style="125" customWidth="1"/>
    <col min="10" max="10" width="2.421875" style="125" customWidth="1"/>
    <col min="11" max="11" width="1.7109375" style="125" customWidth="1"/>
    <col min="12" max="12" width="2.00390625" style="125" bestFit="1" customWidth="1"/>
    <col min="13" max="20" width="6.7109375" style="125" customWidth="1"/>
    <col min="21" max="16384" width="9.140625" style="125" customWidth="1"/>
  </cols>
  <sheetData>
    <row r="1" spans="1:12" ht="13.5" customHeight="1">
      <c r="A1" s="125" t="s">
        <v>402</v>
      </c>
      <c r="L1" s="125" t="s">
        <v>403</v>
      </c>
    </row>
    <row r="2" spans="1:20" ht="13.5" customHeight="1">
      <c r="A2" s="194">
        <v>1</v>
      </c>
      <c r="B2" s="195" t="s">
        <v>38</v>
      </c>
      <c r="C2" s="195">
        <v>2109</v>
      </c>
      <c r="D2" s="195">
        <v>2020</v>
      </c>
      <c r="E2" s="195">
        <v>1812</v>
      </c>
      <c r="F2" s="196"/>
      <c r="G2" s="194">
        <v>645</v>
      </c>
      <c r="H2" s="197">
        <v>6586</v>
      </c>
      <c r="I2" s="195">
        <v>40.81</v>
      </c>
      <c r="L2" s="194">
        <v>1</v>
      </c>
      <c r="M2" s="195" t="s">
        <v>21</v>
      </c>
      <c r="N2" s="198">
        <v>2229</v>
      </c>
      <c r="O2" s="198">
        <v>2020</v>
      </c>
      <c r="P2" s="198">
        <v>1909</v>
      </c>
      <c r="Q2" s="195"/>
      <c r="R2" s="194">
        <v>593</v>
      </c>
      <c r="S2" s="197">
        <v>6751</v>
      </c>
      <c r="T2" s="194">
        <v>41.94</v>
      </c>
    </row>
    <row r="3" spans="1:20" ht="13.5" customHeight="1">
      <c r="A3" s="194">
        <v>2</v>
      </c>
      <c r="B3" s="195" t="s">
        <v>16</v>
      </c>
      <c r="C3" s="198">
        <v>1692</v>
      </c>
      <c r="D3" s="198">
        <v>1336</v>
      </c>
      <c r="E3" s="198">
        <v>1292</v>
      </c>
      <c r="F3" s="196"/>
      <c r="G3" s="194">
        <v>470</v>
      </c>
      <c r="H3" s="197">
        <v>4790</v>
      </c>
      <c r="I3" s="194">
        <v>44.83</v>
      </c>
      <c r="L3" s="194">
        <v>2</v>
      </c>
      <c r="M3" s="195" t="s">
        <v>16</v>
      </c>
      <c r="N3" s="195">
        <v>2624</v>
      </c>
      <c r="O3" s="194">
        <v>2116</v>
      </c>
      <c r="P3" s="195">
        <v>1166</v>
      </c>
      <c r="Q3" s="195"/>
      <c r="R3" s="194">
        <v>610</v>
      </c>
      <c r="S3" s="197">
        <v>6516</v>
      </c>
      <c r="T3" s="195">
        <v>41.57</v>
      </c>
    </row>
    <row r="4" spans="1:20" ht="13.5" customHeight="1">
      <c r="A4" s="194">
        <v>3</v>
      </c>
      <c r="B4" s="195" t="s">
        <v>21</v>
      </c>
      <c r="C4" s="198">
        <v>1458</v>
      </c>
      <c r="D4" s="198">
        <v>1241</v>
      </c>
      <c r="E4" s="198">
        <v>1054</v>
      </c>
      <c r="F4" s="196"/>
      <c r="G4" s="194">
        <v>533</v>
      </c>
      <c r="H4" s="197">
        <v>4286</v>
      </c>
      <c r="I4" s="199">
        <v>43.32</v>
      </c>
      <c r="L4" s="194">
        <v>3</v>
      </c>
      <c r="M4" s="195" t="s">
        <v>23</v>
      </c>
      <c r="N4" s="198">
        <v>1804</v>
      </c>
      <c r="O4" s="198">
        <v>1695</v>
      </c>
      <c r="P4" s="194">
        <v>1366</v>
      </c>
      <c r="Q4" s="195"/>
      <c r="R4" s="194">
        <v>558</v>
      </c>
      <c r="S4" s="197">
        <v>5423</v>
      </c>
      <c r="T4" s="195">
        <v>42.74</v>
      </c>
    </row>
    <row r="5" spans="1:20" ht="13.5" customHeight="1">
      <c r="A5" s="194">
        <v>4</v>
      </c>
      <c r="B5" s="195" t="s">
        <v>32</v>
      </c>
      <c r="C5" s="198">
        <v>2083</v>
      </c>
      <c r="D5" s="198">
        <v>1197</v>
      </c>
      <c r="E5" s="198"/>
      <c r="F5" s="196"/>
      <c r="G5" s="194">
        <v>388</v>
      </c>
      <c r="H5" s="197">
        <v>3668</v>
      </c>
      <c r="I5" s="199">
        <v>46.94</v>
      </c>
      <c r="L5" s="194">
        <v>4</v>
      </c>
      <c r="M5" s="195" t="s">
        <v>32</v>
      </c>
      <c r="N5" s="198">
        <v>1923</v>
      </c>
      <c r="O5" s="198">
        <v>1736</v>
      </c>
      <c r="P5" s="198"/>
      <c r="Q5" s="195"/>
      <c r="R5" s="194">
        <v>611</v>
      </c>
      <c r="S5" s="197">
        <v>4270</v>
      </c>
      <c r="T5" s="194">
        <v>41.56</v>
      </c>
    </row>
    <row r="6" spans="1:20" ht="13.5" customHeight="1">
      <c r="A6" s="194">
        <v>5</v>
      </c>
      <c r="B6" s="195" t="s">
        <v>23</v>
      </c>
      <c r="C6" s="198">
        <v>2154</v>
      </c>
      <c r="D6" s="195">
        <v>1313</v>
      </c>
      <c r="E6" s="195"/>
      <c r="F6" s="196"/>
      <c r="G6" s="194"/>
      <c r="H6" s="197">
        <v>3467</v>
      </c>
      <c r="I6" s="200"/>
      <c r="L6" s="194">
        <v>5</v>
      </c>
      <c r="M6" s="195" t="s">
        <v>38</v>
      </c>
      <c r="N6" s="195"/>
      <c r="O6" s="194"/>
      <c r="P6" s="195"/>
      <c r="Q6" s="195"/>
      <c r="R6" s="194"/>
      <c r="S6" s="197">
        <v>0</v>
      </c>
      <c r="T6" s="195"/>
    </row>
    <row r="7" spans="1:20" ht="13.5" customHeight="1">
      <c r="A7" s="194">
        <v>6</v>
      </c>
      <c r="B7" s="195" t="s">
        <v>35</v>
      </c>
      <c r="C7" s="195">
        <v>1420</v>
      </c>
      <c r="D7" s="198">
        <v>1209</v>
      </c>
      <c r="E7" s="195"/>
      <c r="F7" s="196"/>
      <c r="G7" s="194"/>
      <c r="H7" s="197">
        <v>2629</v>
      </c>
      <c r="I7" s="200"/>
      <c r="L7" s="194">
        <v>6</v>
      </c>
      <c r="M7" s="195" t="s">
        <v>35</v>
      </c>
      <c r="N7" s="195"/>
      <c r="O7" s="194"/>
      <c r="P7" s="195"/>
      <c r="Q7" s="195"/>
      <c r="R7" s="194"/>
      <c r="S7" s="197">
        <v>0</v>
      </c>
      <c r="T7" s="195"/>
    </row>
    <row r="8" ht="13.5" customHeight="1">
      <c r="R8" s="37"/>
    </row>
    <row r="9" spans="1:18" ht="13.5" customHeight="1">
      <c r="A9" s="125" t="s">
        <v>404</v>
      </c>
      <c r="L9" s="125" t="s">
        <v>405</v>
      </c>
      <c r="R9" s="37"/>
    </row>
    <row r="10" spans="1:20" ht="13.5" customHeight="1">
      <c r="A10" s="194">
        <v>1</v>
      </c>
      <c r="B10" s="195" t="s">
        <v>21</v>
      </c>
      <c r="C10" s="198">
        <v>3990</v>
      </c>
      <c r="D10" s="198">
        <v>3712</v>
      </c>
      <c r="E10" s="198">
        <v>2916</v>
      </c>
      <c r="F10" s="195"/>
      <c r="G10" s="194">
        <v>940</v>
      </c>
      <c r="H10" s="201">
        <v>11558</v>
      </c>
      <c r="I10" s="194">
        <v>35.03</v>
      </c>
      <c r="L10" s="194">
        <v>1</v>
      </c>
      <c r="M10" s="195" t="s">
        <v>32</v>
      </c>
      <c r="N10" s="198">
        <v>4059</v>
      </c>
      <c r="O10" s="198">
        <v>3296</v>
      </c>
      <c r="P10" s="198">
        <v>3203</v>
      </c>
      <c r="Q10" s="195"/>
      <c r="R10" s="194">
        <v>834</v>
      </c>
      <c r="S10" s="197">
        <v>11392</v>
      </c>
      <c r="T10" s="199">
        <v>37</v>
      </c>
    </row>
    <row r="11" spans="1:20" ht="13.5" customHeight="1">
      <c r="A11" s="194">
        <v>2</v>
      </c>
      <c r="B11" s="195" t="s">
        <v>38</v>
      </c>
      <c r="C11" s="198">
        <v>3843</v>
      </c>
      <c r="D11" s="198">
        <v>3266</v>
      </c>
      <c r="E11" s="198">
        <v>2665</v>
      </c>
      <c r="F11" s="195"/>
      <c r="G11" s="194">
        <v>842</v>
      </c>
      <c r="H11" s="201">
        <v>10616</v>
      </c>
      <c r="I11" s="194">
        <v>36.84</v>
      </c>
      <c r="L11" s="194">
        <v>2</v>
      </c>
      <c r="M11" s="195" t="s">
        <v>21</v>
      </c>
      <c r="N11" s="198">
        <v>3790</v>
      </c>
      <c r="O11" s="198">
        <v>3464</v>
      </c>
      <c r="P11" s="194">
        <v>3236</v>
      </c>
      <c r="Q11" s="195"/>
      <c r="R11" s="194">
        <v>836</v>
      </c>
      <c r="S11" s="197">
        <v>11326</v>
      </c>
      <c r="T11" s="194">
        <v>36.96</v>
      </c>
    </row>
    <row r="12" spans="1:20" ht="13.5" customHeight="1">
      <c r="A12" s="194">
        <v>3</v>
      </c>
      <c r="B12" s="195" t="s">
        <v>16</v>
      </c>
      <c r="C12" s="194">
        <v>3168</v>
      </c>
      <c r="D12" s="194">
        <v>2722</v>
      </c>
      <c r="E12" s="194">
        <v>2592</v>
      </c>
      <c r="F12" s="195"/>
      <c r="G12" s="194">
        <v>756</v>
      </c>
      <c r="H12" s="201">
        <v>9238</v>
      </c>
      <c r="I12" s="199">
        <v>38.52</v>
      </c>
      <c r="L12" s="194">
        <v>3</v>
      </c>
      <c r="M12" s="195" t="s">
        <v>16</v>
      </c>
      <c r="N12" s="198">
        <v>4395</v>
      </c>
      <c r="O12" s="198">
        <v>3009</v>
      </c>
      <c r="P12" s="194">
        <v>2741</v>
      </c>
      <c r="Q12" s="195"/>
      <c r="R12" s="194"/>
      <c r="S12" s="197">
        <v>10145</v>
      </c>
      <c r="T12" s="194">
        <v>0</v>
      </c>
    </row>
    <row r="13" spans="1:20" ht="13.5" customHeight="1">
      <c r="A13" s="194">
        <v>4</v>
      </c>
      <c r="B13" s="195" t="s">
        <v>23</v>
      </c>
      <c r="C13" s="198">
        <v>3686</v>
      </c>
      <c r="D13" s="198">
        <v>2316</v>
      </c>
      <c r="E13" s="195">
        <v>1814</v>
      </c>
      <c r="F13" s="195"/>
      <c r="G13" s="194">
        <v>712</v>
      </c>
      <c r="H13" s="201">
        <v>8528</v>
      </c>
      <c r="I13" s="195">
        <v>39.41</v>
      </c>
      <c r="L13" s="194">
        <v>4</v>
      </c>
      <c r="M13" s="195" t="s">
        <v>23</v>
      </c>
      <c r="N13" s="198">
        <v>3633</v>
      </c>
      <c r="O13" s="198">
        <v>3384</v>
      </c>
      <c r="P13" s="198">
        <v>2079</v>
      </c>
      <c r="Q13" s="195"/>
      <c r="R13" s="194">
        <v>793</v>
      </c>
      <c r="S13" s="197">
        <v>9889</v>
      </c>
      <c r="T13" s="194">
        <v>37.78</v>
      </c>
    </row>
    <row r="14" spans="1:20" ht="13.5" customHeight="1">
      <c r="A14" s="194">
        <v>5</v>
      </c>
      <c r="B14" s="195" t="s">
        <v>32</v>
      </c>
      <c r="C14" s="198">
        <v>3439</v>
      </c>
      <c r="D14" s="198">
        <v>2124</v>
      </c>
      <c r="E14" s="194"/>
      <c r="F14" s="195"/>
      <c r="G14" s="194">
        <v>775</v>
      </c>
      <c r="H14" s="201">
        <v>6338</v>
      </c>
      <c r="I14" s="199">
        <v>38.15</v>
      </c>
      <c r="L14" s="194">
        <v>5</v>
      </c>
      <c r="M14" s="195" t="s">
        <v>35</v>
      </c>
      <c r="N14" s="195">
        <v>2693</v>
      </c>
      <c r="O14" s="195">
        <v>2092</v>
      </c>
      <c r="P14" s="195"/>
      <c r="Q14" s="195"/>
      <c r="R14" s="194"/>
      <c r="S14" s="197">
        <v>4785</v>
      </c>
      <c r="T14" s="195"/>
    </row>
    <row r="15" spans="1:20" ht="13.5" customHeight="1">
      <c r="A15" s="194">
        <v>6</v>
      </c>
      <c r="B15" s="195" t="s">
        <v>35</v>
      </c>
      <c r="C15" s="195">
        <v>2468</v>
      </c>
      <c r="D15" s="195">
        <v>1914</v>
      </c>
      <c r="E15" s="195"/>
      <c r="F15" s="195"/>
      <c r="G15" s="194"/>
      <c r="H15" s="201">
        <v>4382</v>
      </c>
      <c r="I15" s="195"/>
      <c r="L15" s="194">
        <v>6</v>
      </c>
      <c r="M15" s="195" t="s">
        <v>38</v>
      </c>
      <c r="N15" s="198">
        <v>2619</v>
      </c>
      <c r="O15" s="198"/>
      <c r="P15" s="198"/>
      <c r="Q15" s="195"/>
      <c r="R15" s="194"/>
      <c r="S15" s="197">
        <v>2619</v>
      </c>
      <c r="T15" s="194"/>
    </row>
    <row r="16" spans="3:18" ht="13.5" customHeight="1">
      <c r="C16" s="143"/>
      <c r="D16" s="143"/>
      <c r="E16" s="143"/>
      <c r="G16" s="37"/>
      <c r="R16" s="37"/>
    </row>
    <row r="17" spans="1:18" ht="13.5" customHeight="1">
      <c r="A17" s="125" t="s">
        <v>406</v>
      </c>
      <c r="G17" s="37"/>
      <c r="L17" s="125" t="s">
        <v>407</v>
      </c>
      <c r="R17" s="37"/>
    </row>
    <row r="18" spans="1:20" ht="13.5" customHeight="1">
      <c r="A18" s="194">
        <v>1</v>
      </c>
      <c r="B18" s="195" t="s">
        <v>21</v>
      </c>
      <c r="C18" s="198">
        <v>5616</v>
      </c>
      <c r="D18" s="198">
        <v>5110</v>
      </c>
      <c r="E18" s="198">
        <v>4432</v>
      </c>
      <c r="F18" s="195"/>
      <c r="G18" s="194">
        <v>944</v>
      </c>
      <c r="H18" s="197">
        <v>16102</v>
      </c>
      <c r="I18" s="199">
        <v>43.06</v>
      </c>
      <c r="L18" s="194">
        <v>1</v>
      </c>
      <c r="M18" s="195" t="s">
        <v>38</v>
      </c>
      <c r="N18" s="198">
        <v>5752</v>
      </c>
      <c r="O18" s="198">
        <v>4603</v>
      </c>
      <c r="P18" s="198">
        <v>3945</v>
      </c>
      <c r="Q18" s="195"/>
      <c r="R18" s="194">
        <v>824</v>
      </c>
      <c r="S18" s="201">
        <v>15124</v>
      </c>
      <c r="T18" s="194">
        <v>45.04</v>
      </c>
    </row>
    <row r="19" spans="1:20" ht="13.5" customHeight="1">
      <c r="A19" s="194">
        <v>2</v>
      </c>
      <c r="B19" s="195" t="s">
        <v>16</v>
      </c>
      <c r="C19" s="195">
        <v>5102</v>
      </c>
      <c r="D19" s="195">
        <v>4623</v>
      </c>
      <c r="E19" s="195">
        <v>4621</v>
      </c>
      <c r="F19" s="195"/>
      <c r="G19" s="194">
        <v>792</v>
      </c>
      <c r="H19" s="197">
        <v>15138</v>
      </c>
      <c r="I19" s="194">
        <v>45.67</v>
      </c>
      <c r="L19" s="194">
        <v>2</v>
      </c>
      <c r="M19" s="195" t="s">
        <v>21</v>
      </c>
      <c r="N19" s="198">
        <v>5472</v>
      </c>
      <c r="O19" s="198">
        <v>4386</v>
      </c>
      <c r="P19" s="198">
        <v>3826</v>
      </c>
      <c r="Q19" s="195"/>
      <c r="R19" s="194">
        <v>848</v>
      </c>
      <c r="S19" s="201">
        <v>14532</v>
      </c>
      <c r="T19" s="194">
        <v>44.83</v>
      </c>
    </row>
    <row r="20" spans="1:20" ht="13.5" customHeight="1">
      <c r="A20" s="194">
        <v>3</v>
      </c>
      <c r="B20" s="195" t="s">
        <v>35</v>
      </c>
      <c r="C20" s="198">
        <v>4378</v>
      </c>
      <c r="D20" s="198">
        <v>4311</v>
      </c>
      <c r="E20" s="195">
        <v>4040</v>
      </c>
      <c r="F20" s="195"/>
      <c r="G20" s="194">
        <v>725</v>
      </c>
      <c r="H20" s="197">
        <v>13454</v>
      </c>
      <c r="I20" s="195">
        <v>47.01</v>
      </c>
      <c r="L20" s="194">
        <v>3</v>
      </c>
      <c r="M20" s="195" t="s">
        <v>32</v>
      </c>
      <c r="N20" s="198">
        <v>4770</v>
      </c>
      <c r="O20" s="198">
        <v>4659</v>
      </c>
      <c r="P20" s="198">
        <v>3908</v>
      </c>
      <c r="Q20" s="195"/>
      <c r="R20" s="194">
        <v>756</v>
      </c>
      <c r="S20" s="201">
        <v>14093</v>
      </c>
      <c r="T20" s="194">
        <v>46.38</v>
      </c>
    </row>
    <row r="21" spans="1:20" ht="13.5" customHeight="1">
      <c r="A21" s="194">
        <v>4</v>
      </c>
      <c r="B21" s="195" t="s">
        <v>32</v>
      </c>
      <c r="C21" s="198">
        <v>5141</v>
      </c>
      <c r="D21" s="198">
        <v>4295</v>
      </c>
      <c r="E21" s="198">
        <v>2634</v>
      </c>
      <c r="F21" s="195"/>
      <c r="G21" s="194">
        <v>706</v>
      </c>
      <c r="H21" s="197">
        <v>12776</v>
      </c>
      <c r="I21" s="199">
        <v>47.4</v>
      </c>
      <c r="L21" s="194">
        <v>4</v>
      </c>
      <c r="M21" s="195" t="s">
        <v>16</v>
      </c>
      <c r="N21" s="195">
        <v>5149</v>
      </c>
      <c r="O21" s="195">
        <v>4708</v>
      </c>
      <c r="P21" s="194"/>
      <c r="Q21" s="195"/>
      <c r="R21" s="194"/>
      <c r="S21" s="201">
        <v>9857</v>
      </c>
      <c r="T21" s="194"/>
    </row>
    <row r="22" spans="1:20" ht="13.5" customHeight="1">
      <c r="A22" s="194">
        <v>5</v>
      </c>
      <c r="B22" s="195" t="s">
        <v>38</v>
      </c>
      <c r="C22" s="195">
        <v>4193</v>
      </c>
      <c r="D22" s="194">
        <v>3401</v>
      </c>
      <c r="E22" s="194"/>
      <c r="F22" s="195"/>
      <c r="G22" s="194">
        <v>725</v>
      </c>
      <c r="H22" s="197">
        <v>8319</v>
      </c>
      <c r="I22" s="199">
        <v>47.24</v>
      </c>
      <c r="L22" s="194">
        <v>5</v>
      </c>
      <c r="M22" s="195" t="s">
        <v>23</v>
      </c>
      <c r="N22" s="195">
        <v>4320</v>
      </c>
      <c r="O22" s="202">
        <v>2432</v>
      </c>
      <c r="P22" s="195">
        <v>2368</v>
      </c>
      <c r="Q22" s="195"/>
      <c r="R22" s="194"/>
      <c r="S22" s="201">
        <v>9120</v>
      </c>
      <c r="T22" s="195"/>
    </row>
    <row r="23" spans="1:20" ht="13.5" customHeight="1">
      <c r="A23" s="194">
        <v>6</v>
      </c>
      <c r="B23" s="195" t="s">
        <v>23</v>
      </c>
      <c r="C23" s="198">
        <v>4237</v>
      </c>
      <c r="D23" s="198">
        <v>3254</v>
      </c>
      <c r="E23" s="198"/>
      <c r="F23" s="195"/>
      <c r="G23" s="194"/>
      <c r="H23" s="197">
        <v>7491</v>
      </c>
      <c r="I23" s="195"/>
      <c r="L23" s="194">
        <v>6</v>
      </c>
      <c r="M23" s="195" t="s">
        <v>35</v>
      </c>
      <c r="N23" s="195">
        <v>3565</v>
      </c>
      <c r="O23" s="195">
        <v>2460</v>
      </c>
      <c r="P23" s="195"/>
      <c r="Q23" s="195"/>
      <c r="R23" s="194"/>
      <c r="S23" s="201">
        <v>6025</v>
      </c>
      <c r="T23" s="195"/>
    </row>
    <row r="24" spans="3:5" ht="13.5" customHeight="1">
      <c r="C24" s="143"/>
      <c r="D24" s="143"/>
      <c r="E24" s="143"/>
    </row>
    <row r="25" spans="1:20" ht="13.5" customHeight="1">
      <c r="A25" s="203" t="s">
        <v>408</v>
      </c>
      <c r="B25" s="203"/>
      <c r="C25" s="203"/>
      <c r="D25" s="203"/>
      <c r="E25" s="203"/>
      <c r="F25" s="203"/>
      <c r="G25" s="203"/>
      <c r="H25" s="203"/>
      <c r="I25" s="203"/>
      <c r="L25" s="204"/>
      <c r="M25" s="204"/>
      <c r="N25" s="204"/>
      <c r="O25" s="204"/>
      <c r="P25" s="204"/>
      <c r="Q25" s="204"/>
      <c r="R25" s="204"/>
      <c r="S25" s="204"/>
      <c r="T25" s="204"/>
    </row>
    <row r="26" spans="1:20" ht="13.5" customHeight="1">
      <c r="A26" s="201">
        <v>1</v>
      </c>
      <c r="B26" s="205" t="s">
        <v>21</v>
      </c>
      <c r="C26" s="197">
        <v>4286</v>
      </c>
      <c r="D26" s="197">
        <v>6751</v>
      </c>
      <c r="E26" s="201">
        <v>11558</v>
      </c>
      <c r="F26" s="197">
        <v>11326</v>
      </c>
      <c r="G26" s="197">
        <v>16102</v>
      </c>
      <c r="H26" s="201">
        <v>14532</v>
      </c>
      <c r="I26" s="197">
        <v>64555</v>
      </c>
      <c r="L26" s="206"/>
      <c r="M26" s="204"/>
      <c r="N26" s="207"/>
      <c r="O26" s="207"/>
      <c r="P26" s="206"/>
      <c r="Q26" s="207"/>
      <c r="R26" s="206"/>
      <c r="S26" s="206"/>
      <c r="T26" s="207"/>
    </row>
    <row r="27" spans="1:20" ht="13.5" customHeight="1">
      <c r="A27" s="201">
        <v>2</v>
      </c>
      <c r="B27" s="205" t="s">
        <v>16</v>
      </c>
      <c r="C27" s="197">
        <v>4790</v>
      </c>
      <c r="D27" s="197">
        <v>6516</v>
      </c>
      <c r="E27" s="201">
        <v>9238</v>
      </c>
      <c r="F27" s="197">
        <v>10145</v>
      </c>
      <c r="G27" s="197">
        <v>15138</v>
      </c>
      <c r="H27" s="201">
        <v>9857</v>
      </c>
      <c r="I27" s="197">
        <v>55684</v>
      </c>
      <c r="L27" s="206"/>
      <c r="M27" s="204"/>
      <c r="N27" s="208"/>
      <c r="O27" s="207"/>
      <c r="P27" s="206"/>
      <c r="Q27" s="207"/>
      <c r="R27" s="206"/>
      <c r="S27" s="206"/>
      <c r="T27" s="207"/>
    </row>
    <row r="28" spans="1:20" ht="13.5" customHeight="1">
      <c r="A28" s="201">
        <v>3</v>
      </c>
      <c r="B28" s="205" t="s">
        <v>32</v>
      </c>
      <c r="C28" s="197">
        <v>3668</v>
      </c>
      <c r="D28" s="197">
        <v>4270</v>
      </c>
      <c r="E28" s="201">
        <v>6338</v>
      </c>
      <c r="F28" s="197">
        <v>11392</v>
      </c>
      <c r="G28" s="197">
        <v>12776</v>
      </c>
      <c r="H28" s="201">
        <v>14093</v>
      </c>
      <c r="I28" s="197">
        <v>52537</v>
      </c>
      <c r="L28" s="206"/>
      <c r="M28" s="204"/>
      <c r="N28" s="208"/>
      <c r="O28" s="207"/>
      <c r="P28" s="206"/>
      <c r="Q28" s="207"/>
      <c r="R28" s="206"/>
      <c r="S28" s="206"/>
      <c r="T28" s="207"/>
    </row>
    <row r="29" spans="1:20" ht="13.5" customHeight="1">
      <c r="A29" s="201">
        <v>4</v>
      </c>
      <c r="B29" s="205" t="s">
        <v>23</v>
      </c>
      <c r="C29" s="197">
        <v>3467</v>
      </c>
      <c r="D29" s="197">
        <v>5423</v>
      </c>
      <c r="E29" s="201">
        <v>8528</v>
      </c>
      <c r="F29" s="197">
        <v>9889</v>
      </c>
      <c r="G29" s="197">
        <v>7491</v>
      </c>
      <c r="H29" s="201">
        <v>9120</v>
      </c>
      <c r="I29" s="197">
        <v>43918</v>
      </c>
      <c r="L29" s="206"/>
      <c r="M29" s="204"/>
      <c r="N29" s="207"/>
      <c r="O29" s="207"/>
      <c r="P29" s="206"/>
      <c r="Q29" s="207"/>
      <c r="R29" s="206"/>
      <c r="S29" s="206"/>
      <c r="T29" s="207"/>
    </row>
    <row r="30" spans="1:20" ht="13.5" customHeight="1">
      <c r="A30" s="201">
        <v>5</v>
      </c>
      <c r="B30" s="205" t="s">
        <v>38</v>
      </c>
      <c r="C30" s="197">
        <v>6586</v>
      </c>
      <c r="D30" s="197">
        <v>0</v>
      </c>
      <c r="E30" s="201">
        <v>10616</v>
      </c>
      <c r="F30" s="197">
        <v>2619</v>
      </c>
      <c r="G30" s="197">
        <v>8319</v>
      </c>
      <c r="H30" s="201">
        <v>15124</v>
      </c>
      <c r="I30" s="197">
        <v>43264</v>
      </c>
      <c r="L30" s="206"/>
      <c r="M30" s="204"/>
      <c r="N30" s="207"/>
      <c r="O30" s="207"/>
      <c r="P30" s="206"/>
      <c r="Q30" s="207"/>
      <c r="R30" s="206"/>
      <c r="S30" s="206"/>
      <c r="T30" s="207"/>
    </row>
    <row r="31" spans="1:20" ht="13.5" customHeight="1">
      <c r="A31" s="201">
        <v>6</v>
      </c>
      <c r="B31" s="205" t="s">
        <v>35</v>
      </c>
      <c r="C31" s="197">
        <v>2629</v>
      </c>
      <c r="D31" s="197">
        <v>0</v>
      </c>
      <c r="E31" s="201">
        <v>4382</v>
      </c>
      <c r="F31" s="197">
        <v>4785</v>
      </c>
      <c r="G31" s="197">
        <v>13454</v>
      </c>
      <c r="H31" s="201">
        <v>6025</v>
      </c>
      <c r="I31" s="197">
        <v>31275</v>
      </c>
      <c r="L31" s="206"/>
      <c r="M31" s="204"/>
      <c r="N31" s="207"/>
      <c r="O31" s="207"/>
      <c r="P31" s="206"/>
      <c r="Q31" s="206"/>
      <c r="R31" s="206"/>
      <c r="S31" s="206"/>
      <c r="T31" s="20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 wedstrijden</dc:creator>
  <cp:keywords/>
  <dc:description/>
  <cp:lastModifiedBy> </cp:lastModifiedBy>
  <cp:lastPrinted>2008-09-27T15:48:04Z</cp:lastPrinted>
  <dcterms:created xsi:type="dcterms:W3CDTF">2008-09-27T14:00:57Z</dcterms:created>
  <dcterms:modified xsi:type="dcterms:W3CDTF">2008-10-12T11:11:41Z</dcterms:modified>
  <cp:category/>
  <cp:version/>
  <cp:contentType/>
  <cp:contentStatus/>
</cp:coreProperties>
</file>